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codeName="ThisWorkbook"/>
  <xr:revisionPtr revIDLastSave="0" documentId="8_{3A5610E6-2531-4055-8752-EEC1835D26BD}" xr6:coauthVersionLast="47" xr6:coauthVersionMax="47" xr10:uidLastSave="{00000000-0000-0000-0000-000000000000}"/>
  <bookViews>
    <workbookView xWindow="28680" yWindow="4440" windowWidth="20730" windowHeight="11160" activeTab="1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'11'!$A$1:$Z$46</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A1" i="50"/>
  <c r="A1" i="49"/>
  <c r="A1" i="48"/>
  <c r="A1" i="47"/>
  <c r="A1" i="46"/>
  <c r="A1" i="45"/>
  <c r="A1" i="44"/>
  <c r="A1" i="43"/>
  <c r="A1" i="42"/>
  <c r="A1" i="41"/>
  <c r="A1" i="40"/>
  <c r="K1" i="50" l="1"/>
  <c r="L8" i="50" s="1"/>
  <c r="A11"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1" i="49"/>
  <c r="A10"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1" i="49"/>
  <c r="C10"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1" i="49"/>
  <c r="E10" i="49"/>
  <c r="G10" i="48"/>
  <c r="E9" i="48"/>
  <c r="G10" i="47"/>
  <c r="E9" i="47"/>
  <c r="G10" i="46"/>
  <c r="E9" i="46"/>
  <c r="G10" i="45"/>
  <c r="E9" i="45"/>
  <c r="G10" i="44"/>
  <c r="E9" i="44"/>
  <c r="G10" i="43"/>
  <c r="E9" i="43"/>
  <c r="G10" i="42"/>
  <c r="E9" i="42"/>
  <c r="G10" i="41"/>
  <c r="E9" i="41"/>
  <c r="E10" i="40"/>
  <c r="C9" i="40"/>
  <c r="C10" i="1"/>
  <c r="I10" i="50" l="1"/>
  <c r="G9" i="50"/>
  <c r="I11" i="49"/>
  <c r="G10" i="49"/>
  <c r="I10" i="48"/>
  <c r="G9" i="48"/>
  <c r="I10" i="47"/>
  <c r="G9" i="47"/>
  <c r="I10" i="46"/>
  <c r="G9" i="46"/>
  <c r="I10" i="45"/>
  <c r="G9" i="45"/>
  <c r="I10" i="44"/>
  <c r="G9" i="44"/>
  <c r="I10" i="43"/>
  <c r="G9" i="43"/>
  <c r="I10" i="42"/>
  <c r="G9" i="42"/>
  <c r="I10" i="41"/>
  <c r="G9" i="41"/>
  <c r="G10" i="40"/>
  <c r="E9" i="40"/>
  <c r="E10" i="1"/>
  <c r="C9" i="1"/>
  <c r="I9" i="50" l="1"/>
  <c r="K10" i="50"/>
  <c r="K11" i="49"/>
  <c r="I10"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1" i="49"/>
  <c r="K10"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7" i="49"/>
  <c r="C17" i="49" s="1"/>
  <c r="E17" i="49" s="1"/>
  <c r="G17" i="49" s="1"/>
  <c r="I17" i="49" s="1"/>
  <c r="K17" i="49" s="1"/>
  <c r="S17" i="49" s="1"/>
  <c r="A23" i="49" s="1"/>
  <c r="C23" i="49" s="1"/>
  <c r="E23" i="49" s="1"/>
  <c r="G23" i="49" s="1"/>
  <c r="I23" i="49" s="1"/>
  <c r="K23" i="49" s="1"/>
  <c r="S23" i="49" s="1"/>
  <c r="A29" i="49" s="1"/>
  <c r="C29" i="49" s="1"/>
  <c r="E29" i="49" s="1"/>
  <c r="G29" i="49" s="1"/>
  <c r="I29" i="49" s="1"/>
  <c r="K29" i="49" s="1"/>
  <c r="S29" i="49" s="1"/>
  <c r="A35" i="49" s="1"/>
  <c r="C35" i="49" s="1"/>
  <c r="E35" i="49" s="1"/>
  <c r="G35" i="49" s="1"/>
  <c r="I35" i="49" s="1"/>
  <c r="K35" i="49" s="1"/>
  <c r="S35" i="49" s="1"/>
  <c r="A41" i="49" s="1"/>
  <c r="C41" i="49" s="1"/>
  <c r="S10"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<sst xmlns="http://schemas.openxmlformats.org/spreadsheetml/2006/main" count="382" uniqueCount="70">
  <si>
    <t>Notes</t>
  </si>
  <si>
    <t>Year</t>
  </si>
  <si>
    <t>Start Month</t>
  </si>
  <si>
    <t>Start Day of Week</t>
  </si>
  <si>
    <t>https://www.vertex42.com/calendars/</t>
  </si>
  <si>
    <t>Calendar Templates by Vertex42</t>
  </si>
  <si>
    <t>About Vertex42</t>
  </si>
  <si>
    <r>
      <t>Step 1:</t>
    </r>
    <r>
      <rPr>
        <b/>
        <sz val="12"/>
        <color theme="1" tint="0.34998626667073579"/>
        <rFont val="Century Schoolbook"/>
        <family val="2"/>
        <scheme val="minor"/>
      </rPr>
      <t xml:space="preserve"> Enter the Year and Start Month</t>
    </r>
  </si>
  <si>
    <r>
      <t>Step 2:</t>
    </r>
    <r>
      <rPr>
        <b/>
        <sz val="12"/>
        <color theme="1" tint="0.34998626667073579"/>
        <rFont val="Century Schoolbook"/>
        <family val="2"/>
        <scheme val="minor"/>
      </rPr>
      <t xml:space="preserve"> Choose the Start Day</t>
    </r>
  </si>
  <si>
    <r>
      <t>Step 3:</t>
    </r>
    <r>
      <rPr>
        <b/>
        <sz val="12"/>
        <color theme="1" tint="0.34998626667073579"/>
        <rFont val="Century Schoolbook"/>
        <family val="2"/>
        <scheme val="minor"/>
      </rPr>
      <t xml:space="preserve"> Customize the Theme Colors / Fonts</t>
    </r>
  </si>
  <si>
    <r>
      <t>Step 4:</t>
    </r>
    <r>
      <rPr>
        <b/>
        <sz val="12"/>
        <color theme="1" tint="0.34998626667073579"/>
        <rFont val="Century Schoolbook"/>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</si>
  <si>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</si>
  <si>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</si>
  <si>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</si>
  <si>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</si>
  <si>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</si>
  <si>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</si>
  <si>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</si>
  <si>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</si>
  <si>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</si>
  <si>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</si>
  <si>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</si>
  <si>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 xml:space="preserve">9 am - 1 pm </t>
  </si>
  <si>
    <t>Pediatric Clinic</t>
  </si>
  <si>
    <t xml:space="preserve">5:30 pm - 9 pm </t>
  </si>
  <si>
    <t xml:space="preserve">9:30 am - 1 pm </t>
  </si>
  <si>
    <t xml:space="preserve">1 pm - 3 pm </t>
  </si>
  <si>
    <t xml:space="preserve">9 am - 12 pm </t>
  </si>
  <si>
    <t xml:space="preserve">8:30 am - 1 pm </t>
  </si>
  <si>
    <t xml:space="preserve">12 pm - 2:30 pm </t>
  </si>
  <si>
    <t>Moderna/J&amp;J 18 &amp; older</t>
  </si>
  <si>
    <t>Pfizer Adolescent/Adult</t>
  </si>
  <si>
    <t xml:space="preserve">11 am - 3 pm </t>
  </si>
  <si>
    <t xml:space="preserve">12 pm - 3 pm </t>
  </si>
  <si>
    <t xml:space="preserve">5 pm - 9 pm </t>
  </si>
  <si>
    <t>9 am - 1 pm</t>
  </si>
  <si>
    <t xml:space="preserve"> 5 pm - 9 pm </t>
  </si>
  <si>
    <t>9 am - 12 pm</t>
  </si>
  <si>
    <t xml:space="preserve">10 am - 2 pm </t>
  </si>
  <si>
    <t>5 pm - 9 pm</t>
  </si>
  <si>
    <t xml:space="preserve">1 pm - 5 pm </t>
  </si>
  <si>
    <t xml:space="preserve">(m) 1 pm - 3 pm </t>
  </si>
  <si>
    <t>(m) 1 pm - 3 pm</t>
  </si>
  <si>
    <t>(m) 9 am - 11 am</t>
  </si>
  <si>
    <t xml:space="preserve">(w) 1 pm - 5 pm </t>
  </si>
  <si>
    <t xml:space="preserve">(w) 9 am - 1 pm  </t>
  </si>
  <si>
    <t>(j) 5 pm - 7:30 pm</t>
  </si>
  <si>
    <t>Vinton Famiy Medical Clinic</t>
  </si>
  <si>
    <t xml:space="preserve">(j) 9 am - 12 pm </t>
  </si>
  <si>
    <t>Vinton Public Library</t>
  </si>
  <si>
    <t xml:space="preserve">(j) 5 pm - 9 pm </t>
  </si>
  <si>
    <t>(j) 5 pm - 9 pm</t>
  </si>
  <si>
    <t>(j) 9 am - 1 pm</t>
  </si>
  <si>
    <t>Benton County Public Health Clinics                                                                                                                                                                                                                                                                               Virginia Gay Hospital 502 North 9th Ave, Vinton IA.                                                                                                                                                                                                                                                  Check-in at front enterance registration</t>
  </si>
  <si>
    <t>SHIIP: 9 am - 5 pm</t>
  </si>
  <si>
    <t>18 &amp; older Pfizer/Moderna</t>
  </si>
  <si>
    <t>SHIIP: 1130am - 5 pm</t>
  </si>
  <si>
    <t>SHIIP: 1pm - 5 pm</t>
  </si>
  <si>
    <t xml:space="preserve">SHIIP: 9 am - 5 pm </t>
  </si>
  <si>
    <t>Adult Clinic 5pm-9p (J)</t>
  </si>
  <si>
    <r>
      <rPr>
        <b/>
        <u/>
        <sz val="8"/>
        <rFont val="Century Schoolbook"/>
        <family val="1"/>
        <scheme val="minor"/>
      </rPr>
      <t>Novavax:</t>
    </r>
    <r>
      <rPr>
        <u/>
        <sz val="8"/>
        <rFont val="Century Schoolbook"/>
        <family val="1"/>
        <scheme val="minor"/>
      </rPr>
      <t xml:space="preserve"> 12&amp; older 5-9pm</t>
    </r>
  </si>
  <si>
    <t>Pediatric/Adolescent Clinic 5-9pm (J)</t>
  </si>
  <si>
    <t>5-17 year old Pfizer</t>
  </si>
  <si>
    <t>6-17 year old Moderna</t>
  </si>
  <si>
    <t>Infant/Toddler Clinic 5pm-9pm (J)</t>
  </si>
  <si>
    <t>Adult Clinic 5pm-9pm (J)</t>
  </si>
  <si>
    <t>Adult Clinic 9am-1pm (W)</t>
  </si>
  <si>
    <t>Adult Clinic 5pm-9pm( J)</t>
  </si>
  <si>
    <t>6 months-4 years old Pfizer                                                                                                                                                                                                                                                                                                                                                                                                                                                                                                       6 months-5 years old Moderna</t>
  </si>
  <si>
    <r>
      <rPr>
        <b/>
        <u/>
        <sz val="11"/>
        <color theme="1"/>
        <rFont val="Century Schoolbook"/>
        <family val="1"/>
        <scheme val="minor"/>
      </rPr>
      <t>Senior Health Insurance Information Program (SHIIP):</t>
    </r>
    <r>
      <rPr>
        <b/>
        <sz val="11"/>
        <color theme="1"/>
        <rFont val="Century Schoolbook"/>
        <family val="1"/>
        <scheme val="minor"/>
      </rPr>
      <t xml:space="preserve"> </t>
    </r>
    <r>
      <rPr>
        <sz val="11"/>
        <color theme="1"/>
        <rFont val="Century Schoolbook"/>
        <family val="1"/>
        <scheme val="minor"/>
      </rPr>
      <t xml:space="preserve">Medicare counseling services for Iowans. By appointment only. *Please call Barb at 319-472-6200 to schedule an appointment*.                                                                                                                                                                                                    </t>
    </r>
    <r>
      <rPr>
        <b/>
        <u/>
        <sz val="11"/>
        <color theme="1"/>
        <rFont val="Century Schoolbook"/>
        <family val="1"/>
        <scheme val="minor"/>
      </rPr>
      <t xml:space="preserve">Vaccine Clinics: </t>
    </r>
    <r>
      <rPr>
        <sz val="11"/>
        <color theme="1"/>
        <rFont val="Century Schoolbook"/>
        <family val="1"/>
        <scheme val="minor"/>
      </rPr>
      <t xml:space="preserve">*Clinic times are walk in - no appointment needed *Cost: Free*Remember to bring your vaccination card. If you lose your card we will NOT be providing a duplicate card. 
Please see attached COVID-19 Vaccine Immunization Schedule recommendations.                                                      </t>
    </r>
    <r>
      <rPr>
        <b/>
        <sz val="11"/>
        <color theme="1"/>
        <rFont val="Century Schoolbook"/>
        <family val="1"/>
        <scheme val="minor"/>
      </rPr>
      <t xml:space="preserve">Call Benton County Public Health for further information or questions 319-472-6460.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</si>
</sst>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46" x14ac:knownFonts="1">
    <font>
      <sz val="10"/>
      <name val="Arial"/>
      <family val="2"/>
    </font>
    <font>
      <sz val="11"/>
      <color theme="1"/>
      <name val="Century Schoolbook"/>
      <family val="2"/>
      <scheme val="minor"/>
    </font>
    <font>
      <sz val="8"/>
      <name val="Arial"/>
      <family val="2"/>
    </font>
    <font>
      <sz val="7"/>
      <name val="Arial"/>
      <family val="2"/>
    </font>
    <font>
      <b/>
      <sz val="14"/>
      <name val="Century Schoolbook"/>
      <family val="2"/>
      <scheme val="minor"/>
    </font>
    <font>
      <sz val="8"/>
      <color theme="4" tint="-0.249977111117893"/>
      <name val="Century Schoolbook"/>
      <family val="2"/>
      <scheme val="minor"/>
    </font>
    <font>
      <sz val="8"/>
      <name val="Century Schoolbook"/>
      <family val="2"/>
      <scheme val="minor"/>
    </font>
    <font>
      <sz val="11"/>
      <color theme="1" tint="0.34998626667073579"/>
      <name val="Century Schoolbook"/>
      <family val="2"/>
      <scheme val="minor"/>
    </font>
    <font>
      <u/>
      <sz val="10"/>
      <color indexed="12"/>
      <name val="Arial"/>
      <family val="2"/>
    </font>
    <font>
      <sz val="10"/>
      <color theme="1" tint="0.499984740745262"/>
      <name val="Century Schoolbook"/>
      <family val="2"/>
      <scheme val="minor"/>
    </font>
    <font>
      <sz val="8"/>
      <color theme="1" tint="0.499984740745262"/>
      <name val="Century Schoolbook"/>
      <family val="2"/>
      <scheme val="minor"/>
    </font>
    <font>
      <sz val="10"/>
      <name val="Arial"/>
      <family val="2"/>
    </font>
    <font>
      <sz val="10"/>
      <name val="Century Schoolbook"/>
      <family val="2"/>
      <scheme val="minor"/>
    </font>
    <font>
      <b/>
      <sz val="48"/>
      <color theme="4" tint="-0.249977111117893"/>
      <name val="Century Schoolbook"/>
      <family val="2"/>
      <scheme val="major"/>
    </font>
    <font>
      <b/>
      <sz val="16"/>
      <color theme="0"/>
      <name val="Century Schoolbook"/>
      <family val="2"/>
      <scheme val="major"/>
    </font>
    <font>
      <b/>
      <sz val="11"/>
      <color theme="4" tint="-0.499984740745262"/>
      <name val="Century Schoolbook"/>
      <family val="2"/>
      <scheme val="major"/>
    </font>
    <font>
      <b/>
      <sz val="9"/>
      <color theme="4"/>
      <name val="Century Schoolbook"/>
      <family val="2"/>
      <scheme val="minor"/>
    </font>
    <font>
      <sz val="9"/>
      <name val="Century Schoolbook"/>
      <family val="1"/>
      <scheme val="minor"/>
    </font>
    <font>
      <sz val="9"/>
      <name val="Arial"/>
      <family val="2"/>
    </font>
    <font>
      <sz val="9"/>
      <color indexed="60"/>
      <name val="Century Gothic"/>
      <family val="2"/>
    </font>
    <font>
      <b/>
      <sz val="12"/>
      <color theme="1" tint="0.499984740745262"/>
      <name val="Century Schoolbook"/>
      <family val="2"/>
      <scheme val="minor"/>
    </font>
    <font>
      <b/>
      <sz val="9"/>
      <color theme="4" tint="-0.249977111117893"/>
      <name val="Century Schoolbook"/>
      <family val="2"/>
      <scheme val="major"/>
    </font>
    <font>
      <u/>
      <sz val="11"/>
      <color theme="1" tint="0.499984740745262"/>
      <name val="Century Schoolbook"/>
      <family val="2"/>
      <scheme val="minor"/>
    </font>
    <font>
      <sz val="10"/>
      <color theme="0" tint="-0.34998626667073579"/>
      <name val="Arial"/>
      <family val="2"/>
    </font>
    <font>
      <b/>
      <sz val="12"/>
      <color theme="4" tint="-0.249977111117893"/>
      <name val="Century Schoolbook"/>
      <family val="2"/>
      <scheme val="minor"/>
    </font>
    <font>
      <b/>
      <sz val="12"/>
      <color theme="1" tint="0.34998626667073579"/>
      <name val="Century Schoolbook"/>
      <family val="2"/>
      <scheme val="minor"/>
    </font>
    <font>
      <b/>
      <sz val="10"/>
      <color theme="0"/>
      <name val="Century Schoolbook"/>
      <family val="2"/>
      <scheme val="minor"/>
    </font>
    <font>
      <b/>
      <sz val="10"/>
      <name val="Century Schoolbook"/>
      <family val="2"/>
      <scheme val="minor"/>
    </font>
    <font>
      <sz val="10"/>
      <color theme="1" tint="0.249977111117893"/>
      <name val="Century Schoolbook"/>
      <family val="2"/>
      <scheme val="minor"/>
    </font>
    <font>
      <sz val="11"/>
      <color theme="1" tint="0.499984740745262"/>
      <name val="Century Schoolbook"/>
      <family val="2"/>
      <scheme val="minor"/>
    </font>
    <font>
      <b/>
      <sz val="16"/>
      <color theme="4" tint="-0.249977111117893"/>
      <name val="Century Schoolbook"/>
      <family val="2"/>
      <scheme val="major"/>
    </font>
    <font>
      <sz val="20"/>
      <name val="Century Schoolbook"/>
      <family val="2"/>
      <scheme val="major"/>
    </font>
    <font>
      <sz val="11"/>
      <color rgb="FF1D2129"/>
      <name val="Century Schoolbook"/>
      <family val="2"/>
      <scheme val="minor"/>
    </font>
    <font>
      <u/>
      <sz val="11"/>
      <color indexed="12"/>
      <name val="Arial"/>
      <family val="2"/>
    </font>
    <font>
      <sz val="11"/>
      <name val="Century Schoolbook"/>
      <family val="2"/>
      <scheme val="minor"/>
    </font>
    <font>
      <b/>
      <sz val="40"/>
      <color theme="4" tint="-0.249977111117893"/>
      <name val="Century Schoolbook"/>
      <family val="2"/>
      <scheme val="major"/>
    </font>
    <font>
      <u/>
      <sz val="8"/>
      <name val="Century Schoolbook"/>
      <family val="2"/>
      <scheme val="minor"/>
    </font>
    <font>
      <u/>
      <sz val="10"/>
      <name val="Century Schoolbook"/>
      <family val="2"/>
      <scheme val="minor"/>
    </font>
    <font>
      <sz val="7"/>
      <name val="Century Schoolbook"/>
      <family val="2"/>
      <scheme val="minor"/>
    </font>
    <font>
      <b/>
      <sz val="14"/>
      <name val="Century Schoolbook"/>
      <family val="1"/>
      <scheme val="minor"/>
    </font>
    <font>
      <b/>
      <sz val="11"/>
      <color theme="1"/>
      <name val="Century Schoolbook"/>
      <family val="1"/>
      <scheme val="minor"/>
    </font>
    <font>
      <sz val="11"/>
      <color theme="1"/>
      <name val="Century Schoolbook"/>
      <family val="1"/>
      <scheme val="minor"/>
    </font>
    <font>
      <b/>
      <u/>
      <sz val="11"/>
      <color theme="1"/>
      <name val="Century Schoolbook"/>
      <family val="1"/>
      <scheme val="minor"/>
    </font>
    <font>
      <b/>
      <sz val="9"/>
      <color theme="1"/>
      <name val="Century Schoolbook"/>
      <family val="1"/>
      <scheme val="major"/>
    </font>
    <font>
      <u/>
      <sz val="8"/>
      <name val="Century Schoolbook"/>
      <family val="1"/>
      <scheme val="minor"/>
    </font>
    <font>
      <b/>
      <u/>
      <sz val="8"/>
      <name val="Century Schoolbook"/>
      <family val="1"/>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rgb="FFCCFFFF"/>
        <bgColor indexed="64"/>
      </patternFill>
    </fill>
    <fill>
      <patternFill patternType="solid">
        <fgColor theme="8" tint="0.59999389629810485"/>
        <bgColor indexed="64"/>
      </patternFill>
    </fill>
  </fills>
  <borders count="25">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n">
        <color theme="4"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31">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6" fontId="13" fillId="0" borderId="0" xfId="0" applyNumberFormat="1" applyFont="1" applyAlignment="1">
      <alignment horizontal="left" vertical="top"/>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0" fillId="0" borderId="0" xfId="2" applyNumberFormat="1" applyFont="1" applyFill="1" applyAlignment="1">
      <alignment horizontal="left"/>
    </xf>
    <xf numFmtId="0" fontId="22" fillId="0" borderId="0" xfId="1" applyFont="1" applyAlignment="1" applyProtection="1">
      <alignment horizontal="left"/>
    </xf>
    <xf numFmtId="0" fontId="5" fillId="0" borderId="7" xfId="0" applyFont="1" applyBorder="1" applyAlignment="1">
      <alignment horizontal="left" vertical="center" shrinkToFit="1"/>
    </xf>
    <xf numFmtId="164" fontId="39" fillId="0" borderId="1" xfId="0" applyNumberFormat="1" applyFont="1" applyBorder="1" applyAlignment="1">
      <alignment horizontal="center"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36" fillId="7" borderId="3" xfId="0" applyFont="1" applyFill="1" applyBorder="1" applyAlignment="1">
      <alignment horizontal="center" vertical="center"/>
    </xf>
    <xf numFmtId="0" fontId="36" fillId="7" borderId="0" xfId="0" applyFont="1" applyFill="1" applyAlignment="1">
      <alignment horizontal="center" vertical="center"/>
    </xf>
    <xf numFmtId="0" fontId="36" fillId="7" borderId="4" xfId="0" applyFont="1" applyFill="1" applyBorder="1" applyAlignment="1">
      <alignment horizontal="center" vertical="center"/>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37" fillId="6" borderId="3" xfId="0" applyFont="1" applyFill="1" applyBorder="1" applyAlignment="1">
      <alignment horizontal="center" vertical="center"/>
    </xf>
    <xf numFmtId="0" fontId="12" fillId="6" borderId="0" xfId="0" applyFont="1" applyFill="1" applyAlignment="1">
      <alignment horizontal="center" vertical="center"/>
    </xf>
    <xf numFmtId="0" fontId="12" fillId="6" borderId="4" xfId="0" applyFont="1" applyFill="1" applyBorder="1" applyAlignment="1">
      <alignment horizontal="center" vertical="center"/>
    </xf>
    <xf numFmtId="0" fontId="12" fillId="6" borderId="3"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12" fillId="6" borderId="5"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6" xfId="0" applyFont="1" applyFill="1" applyBorder="1" applyAlignment="1">
      <alignment horizontal="center" vertical="center"/>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166" fontId="35" fillId="0" borderId="0" xfId="0" applyNumberFormat="1" applyFont="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Alignment="1">
      <alignment horizontal="center" vertical="center"/>
    </xf>
    <xf numFmtId="167" fontId="14" fillId="4" borderId="11" xfId="0" applyNumberFormat="1" applyFont="1" applyFill="1" applyBorder="1" applyAlignment="1">
      <alignment horizontal="center" vertical="center" shrinkToFit="1"/>
    </xf>
    <xf numFmtId="0" fontId="12" fillId="7" borderId="3" xfId="0" applyFont="1" applyFill="1" applyBorder="1" applyAlignment="1">
      <alignment horizontal="center" vertical="center"/>
    </xf>
    <xf numFmtId="0" fontId="12" fillId="7" borderId="4" xfId="0" applyFont="1" applyFill="1" applyBorder="1" applyAlignment="1">
      <alignment horizontal="center" vertical="center"/>
    </xf>
    <xf numFmtId="0" fontId="34" fillId="0" borderId="3" xfId="0" applyFont="1" applyBorder="1" applyAlignment="1">
      <alignment horizontal="center" vertical="center"/>
    </xf>
    <xf numFmtId="0" fontId="34" fillId="0" borderId="0" xfId="0" applyFont="1" applyAlignment="1">
      <alignment horizontal="center" vertical="center"/>
    </xf>
    <xf numFmtId="0" fontId="34" fillId="0" borderId="4" xfId="0" applyFont="1" applyBorder="1" applyAlignment="1">
      <alignment horizontal="center" vertical="center"/>
    </xf>
    <xf numFmtId="0" fontId="12" fillId="7" borderId="0" xfId="0" applyFont="1" applyFill="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12" fillId="8" borderId="3" xfId="0" applyFont="1" applyFill="1" applyBorder="1" applyAlignment="1">
      <alignment horizontal="center" vertical="center"/>
    </xf>
    <xf numFmtId="0" fontId="12" fillId="8" borderId="4" xfId="0" applyFont="1" applyFill="1" applyBorder="1" applyAlignment="1">
      <alignment horizontal="center" vertical="center"/>
    </xf>
    <xf numFmtId="0" fontId="36" fillId="8" borderId="3" xfId="0" applyFont="1" applyFill="1" applyBorder="1" applyAlignment="1">
      <alignment horizontal="center" vertical="center" wrapText="1"/>
    </xf>
    <xf numFmtId="0" fontId="36" fillId="8" borderId="4" xfId="0" applyFont="1" applyFill="1"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37" fillId="6" borderId="0" xfId="0" applyFont="1" applyFill="1" applyAlignment="1">
      <alignment horizontal="center" vertical="center"/>
    </xf>
    <xf numFmtId="0" fontId="37" fillId="6" borderId="4" xfId="0" applyFont="1" applyFill="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37" fillId="0" borderId="3" xfId="0" applyFont="1" applyBorder="1" applyAlignment="1">
      <alignment horizontal="center" vertical="center"/>
    </xf>
    <xf numFmtId="0" fontId="6" fillId="3" borderId="6" xfId="0" applyFont="1" applyFill="1" applyBorder="1" applyAlignment="1">
      <alignment horizontal="center" vertical="center"/>
    </xf>
    <xf numFmtId="166" fontId="13" fillId="0" borderId="0" xfId="0" applyNumberFormat="1" applyFont="1" applyAlignment="1">
      <alignment horizontal="left" vertical="top"/>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12" fillId="7" borderId="3" xfId="0" applyFont="1" applyFill="1" applyBorder="1" applyAlignment="1">
      <alignment horizontal="center" vertical="center" wrapText="1"/>
    </xf>
    <xf numFmtId="0" fontId="38" fillId="0" borderId="3" xfId="0" applyFont="1" applyBorder="1" applyAlignment="1">
      <alignment horizontal="center" vertical="center"/>
    </xf>
    <xf numFmtId="0" fontId="38" fillId="0" borderId="4" xfId="0" applyFont="1" applyBorder="1" applyAlignment="1">
      <alignment horizontal="center" vertical="center"/>
    </xf>
    <xf numFmtId="164" fontId="39" fillId="0" borderId="1" xfId="0" applyNumberFormat="1" applyFont="1" applyBorder="1" applyAlignment="1">
      <alignment horizontal="center" vertical="center" shrinkToFit="1"/>
    </xf>
    <xf numFmtId="164" fontId="39" fillId="0" borderId="7" xfId="0" applyNumberFormat="1" applyFont="1" applyBorder="1" applyAlignment="1">
      <alignment horizontal="center" vertical="center" shrinkToFit="1"/>
    </xf>
    <xf numFmtId="0" fontId="44" fillId="0" borderId="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41" fillId="0" borderId="15" xfId="0" applyFont="1" applyBorder="1" applyAlignment="1">
      <alignment horizontal="left" vertical="top" wrapText="1"/>
    </xf>
    <xf numFmtId="0" fontId="7" fillId="0" borderId="16" xfId="0" applyFont="1" applyBorder="1" applyAlignment="1">
      <alignment horizontal="left" vertical="top"/>
    </xf>
    <xf numFmtId="0" fontId="7" fillId="0" borderId="17" xfId="0" applyFont="1" applyBorder="1" applyAlignment="1">
      <alignment horizontal="left" vertical="top"/>
    </xf>
    <xf numFmtId="0" fontId="7" fillId="0" borderId="18" xfId="0" applyFont="1" applyBorder="1" applyAlignment="1">
      <alignment horizontal="left" vertical="top"/>
    </xf>
    <xf numFmtId="0" fontId="7" fillId="0" borderId="0" xfId="0" applyFont="1" applyAlignment="1">
      <alignment horizontal="left" vertical="top"/>
    </xf>
    <xf numFmtId="0" fontId="7" fillId="0" borderId="19" xfId="0" applyFont="1" applyBorder="1" applyAlignment="1">
      <alignment horizontal="left" vertical="top"/>
    </xf>
    <xf numFmtId="0" fontId="7" fillId="0" borderId="20" xfId="0" applyFont="1" applyBorder="1" applyAlignment="1">
      <alignment horizontal="left" vertical="top"/>
    </xf>
    <xf numFmtId="0" fontId="7" fillId="0" borderId="21" xfId="0" applyFont="1" applyBorder="1" applyAlignment="1">
      <alignment horizontal="left" vertical="top"/>
    </xf>
    <xf numFmtId="0" fontId="7" fillId="0" borderId="22" xfId="0" applyFont="1" applyBorder="1" applyAlignment="1">
      <alignment horizontal="left" vertical="top"/>
    </xf>
    <xf numFmtId="0" fontId="0" fillId="0" borderId="4" xfId="0"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4" fillId="0" borderId="4" xfId="0" applyFont="1" applyBorder="1" applyAlignment="1">
      <alignment horizontal="center" vertical="center"/>
    </xf>
    <xf numFmtId="0" fontId="36" fillId="0" borderId="3" xfId="0" applyFont="1" applyBorder="1" applyAlignment="1">
      <alignment horizontal="center" vertical="center"/>
    </xf>
    <xf numFmtId="0" fontId="36" fillId="0" borderId="0" xfId="0" applyFont="1" applyAlignment="1">
      <alignment horizontal="center" vertical="center"/>
    </xf>
    <xf numFmtId="0" fontId="36" fillId="0" borderId="4" xfId="0" applyFont="1" applyBorder="1" applyAlignment="1">
      <alignment horizontal="center" vertical="center"/>
    </xf>
    <xf numFmtId="166" fontId="43" fillId="0" borderId="14" xfId="0" applyNumberFormat="1" applyFont="1" applyBorder="1" applyAlignment="1">
      <alignment horizontal="center" vertical="center" wrapText="1"/>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CCFFFF"/>
      <color rgb="FF99FFCC"/>
      <color rgb="FFFFCC99"/>
      <color rgb="FFFF33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twoCellAnchor>
    <xdr:from>
      <xdr:col>4</xdr:col>
      <xdr:colOff>9525</xdr:colOff>
      <xdr:row>40</xdr:row>
      <xdr:rowOff>9524</xdr:rowOff>
    </xdr:from>
    <xdr:to>
      <xdr:col>26</xdr:col>
      <xdr:colOff>9525</xdr:colOff>
      <xdr:row>45</xdr:row>
      <xdr:rowOff>19050</xdr:rowOff>
    </xdr:to>
    <xdr:sp macro="" textlink="">
      <xdr:nvSpPr>
        <xdr:cNvPr id="3" name="TextBox 2">
          <a:extLst>
            <a:ext uri="{FF2B5EF4-FFF2-40B4-BE49-F238E27FC236}">
              <a16:creationId xmlns:a16="http://schemas.microsoft.com/office/drawing/2014/main" id="{4C0EE733-992B-447B-AEDB-F0C0DEE619D8}"/>
            </a:ext>
          </a:extLst>
        </xdr:cNvPr>
        <xdr:cNvSpPr txBox="1"/>
      </xdr:nvSpPr>
      <xdr:spPr>
        <a:xfrm>
          <a:off x="2486025" y="6943724"/>
          <a:ext cx="6191250" cy="838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*Clinic times are walk in  - no appointment needed       *Cost: Free       </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*Remember to bring your vaccination card! </a:t>
          </a:r>
        </a:p>
        <a:p>
          <a:pPr marL="0" marR="0" lvl="0" indent="0" defTabSz="914400" eaLnBrk="1" fontAlgn="auto" latinLnBrk="0" hangingPunct="1">
            <a:lnSpc>
              <a:spcPct val="100000"/>
            </a:lnSpc>
            <a:spcBef>
              <a:spcPts val="0"/>
            </a:spcBef>
            <a:spcAft>
              <a:spcPts val="0"/>
            </a:spcAft>
            <a:buClrTx/>
            <a:buSzTx/>
            <a:buFontTx/>
            <a:buNone/>
            <a:tabLst/>
            <a:defRPr/>
          </a:pPr>
          <a:r>
            <a:rPr lang="en-US" sz="1050" i="1" u="sng" baseline="0">
              <a:solidFill>
                <a:schemeClr val="dk1"/>
              </a:solidFill>
              <a:effectLst/>
              <a:latin typeface="+mn-lt"/>
              <a:ea typeface="+mn-ea"/>
              <a:cs typeface="+mn-cs"/>
            </a:rPr>
            <a:t>If you lose your card we will NOT be providing a duplicate card. Instead, we will print out your vaccination record &amp; nurse will sign that.</a:t>
          </a:r>
          <a:endParaRPr lang="en-US" sz="1050">
            <a:effectLst/>
          </a:endParaRPr>
        </a:p>
      </xdr:txBody>
    </xdr:sp>
    <xdr:clientData/>
  </xdr:twoCellAnchor>
  <xdr:twoCellAnchor>
    <xdr:from>
      <xdr:col>0</xdr:col>
      <xdr:colOff>0</xdr:colOff>
      <xdr:row>12</xdr:row>
      <xdr:rowOff>114301</xdr:rowOff>
    </xdr:from>
    <xdr:to>
      <xdr:col>7</xdr:col>
      <xdr:colOff>523875</xdr:colOff>
      <xdr:row>15</xdr:row>
      <xdr:rowOff>38100</xdr:rowOff>
    </xdr:to>
    <xdr:sp macro="" textlink="">
      <xdr:nvSpPr>
        <xdr:cNvPr id="4" name="TextBox 3">
          <a:extLst>
            <a:ext uri="{FF2B5EF4-FFF2-40B4-BE49-F238E27FC236}">
              <a16:creationId xmlns:a16="http://schemas.microsoft.com/office/drawing/2014/main" id="{D23C4904-CFA9-48F7-B7D2-4019AE540305}"/>
            </a:ext>
          </a:extLst>
        </xdr:cNvPr>
        <xdr:cNvSpPr txBox="1"/>
      </xdr:nvSpPr>
      <xdr:spPr>
        <a:xfrm>
          <a:off x="0" y="1962151"/>
          <a:ext cx="4562475" cy="4095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u="none" baseline="0">
              <a:solidFill>
                <a:sysClr val="windowText" lastClr="000000"/>
              </a:solidFill>
            </a:rPr>
            <a:t>Pfizer-BioNTech      Pediatric Ages: 5-11 years old       </a:t>
          </a:r>
          <a:endParaRPr lang="en-US" sz="900" u="none" baseline="0"/>
        </a:p>
        <a:p>
          <a:r>
            <a:rPr lang="en-US" sz="900" baseline="0"/>
            <a:t>2nd dose of Pfizer-BioNtech will be 21 days after 1st dose </a:t>
          </a:r>
        </a:p>
      </xdr:txBody>
    </xdr:sp>
    <xdr:clientData/>
  </xdr:twoCellAnchor>
  <xdr:twoCellAnchor>
    <xdr:from>
      <xdr:col>0</xdr:col>
      <xdr:colOff>38100</xdr:colOff>
      <xdr:row>5</xdr:row>
      <xdr:rowOff>66675</xdr:rowOff>
    </xdr:from>
    <xdr:to>
      <xdr:col>5</xdr:col>
      <xdr:colOff>647700</xdr:colOff>
      <xdr:row>7</xdr:row>
      <xdr:rowOff>95250</xdr:rowOff>
    </xdr:to>
    <xdr:sp macro="" textlink="">
      <xdr:nvSpPr>
        <xdr:cNvPr id="5" name="TextBox 4">
          <a:extLst>
            <a:ext uri="{FF2B5EF4-FFF2-40B4-BE49-F238E27FC236}">
              <a16:creationId xmlns:a16="http://schemas.microsoft.com/office/drawing/2014/main" id="{3BE815FC-97D1-46CA-9979-42C663FFB7FC}"/>
            </a:ext>
          </a:extLst>
        </xdr:cNvPr>
        <xdr:cNvSpPr txBox="1"/>
      </xdr:nvSpPr>
      <xdr:spPr>
        <a:xfrm>
          <a:off x="38100" y="742950"/>
          <a:ext cx="340995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Benton County Public</a:t>
          </a:r>
          <a:r>
            <a:rPr lang="en-US" sz="1100" b="1" baseline="0"/>
            <a:t> Health 319-472-6460</a:t>
          </a:r>
          <a:endParaRPr lang="en-US" sz="1100" b="1"/>
        </a:p>
      </xdr:txBody>
    </xdr:sp>
    <xdr:clientData/>
  </xdr:twoCellAnchor>
  <xdr:twoCellAnchor>
    <xdr:from>
      <xdr:col>0</xdr:col>
      <xdr:colOff>0</xdr:colOff>
      <xdr:row>10</xdr:row>
      <xdr:rowOff>114300</xdr:rowOff>
    </xdr:from>
    <xdr:to>
      <xdr:col>7</xdr:col>
      <xdr:colOff>504825</xdr:colOff>
      <xdr:row>12</xdr:row>
      <xdr:rowOff>152400</xdr:rowOff>
    </xdr:to>
    <xdr:sp macro="" textlink="">
      <xdr:nvSpPr>
        <xdr:cNvPr id="10" name="TextBox 9">
          <a:extLst>
            <a:ext uri="{FF2B5EF4-FFF2-40B4-BE49-F238E27FC236}">
              <a16:creationId xmlns:a16="http://schemas.microsoft.com/office/drawing/2014/main" id="{A19AAA53-6E47-4EF6-B7A6-FB09BB3B4915}"/>
            </a:ext>
          </a:extLst>
        </xdr:cNvPr>
        <xdr:cNvSpPr txBox="1"/>
      </xdr:nvSpPr>
      <xdr:spPr>
        <a:xfrm>
          <a:off x="0" y="1638300"/>
          <a:ext cx="4543425" cy="36195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effectLst/>
              <a:latin typeface="+mn-lt"/>
              <a:ea typeface="+mn-ea"/>
              <a:cs typeface="+mn-cs"/>
            </a:rPr>
            <a:t>*Moderna booster available for everyone 18 years and older. J&amp;J booster also available</a:t>
          </a:r>
          <a:endParaRPr lang="en-US" sz="800">
            <a:effectLst/>
          </a:endParaRPr>
        </a:p>
        <a:p>
          <a:r>
            <a:rPr lang="en-US" sz="800" baseline="0">
              <a:solidFill>
                <a:schemeClr val="dk1"/>
              </a:solidFill>
              <a:effectLst/>
              <a:latin typeface="+mn-lt"/>
              <a:ea typeface="+mn-ea"/>
              <a:cs typeface="+mn-cs"/>
            </a:rPr>
            <a:t>*Must be 6 months from completion of 2 Moderna doses or 2 months after Janssen vaccine</a:t>
          </a:r>
          <a:endParaRPr lang="en-US" sz="800">
            <a:effectLst/>
          </a:endParaRPr>
        </a:p>
        <a:p>
          <a:endParaRPr lang="en-US" sz="800"/>
        </a:p>
      </xdr:txBody>
    </xdr:sp>
    <xdr:clientData/>
  </xdr:twoCellAnchor>
  <xdr:twoCellAnchor>
    <xdr:from>
      <xdr:col>7</xdr:col>
      <xdr:colOff>514350</xdr:colOff>
      <xdr:row>10</xdr:row>
      <xdr:rowOff>95250</xdr:rowOff>
    </xdr:from>
    <xdr:to>
      <xdr:col>26</xdr:col>
      <xdr:colOff>19050</xdr:colOff>
      <xdr:row>15</xdr:row>
      <xdr:rowOff>38100</xdr:rowOff>
    </xdr:to>
    <xdr:sp macro="" textlink="">
      <xdr:nvSpPr>
        <xdr:cNvPr id="12" name="TextBox 11">
          <a:extLst>
            <a:ext uri="{FF2B5EF4-FFF2-40B4-BE49-F238E27FC236}">
              <a16:creationId xmlns:a16="http://schemas.microsoft.com/office/drawing/2014/main" id="{2BF51DA7-8C02-40EC-9980-1B81ACFAFB74}"/>
            </a:ext>
          </a:extLst>
        </xdr:cNvPr>
        <xdr:cNvSpPr txBox="1"/>
      </xdr:nvSpPr>
      <xdr:spPr>
        <a:xfrm>
          <a:off x="4552950" y="1619250"/>
          <a:ext cx="4133850" cy="7524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effectLst/>
              <a:latin typeface="+mn-lt"/>
              <a:ea typeface="+mn-ea"/>
              <a:cs typeface="+mn-cs"/>
            </a:rPr>
            <a:t>*Pfizer: 12 years &amp; older; Interval between primary series doses (21 days). Pfizer booster: At least 6 months after last dose of COVID-19 mRNA vaccine primary series, 18 years &amp; older. Booster dose may be given to persons 16 &amp; 17 years of age based on individual benefits &amp; risks.</a:t>
          </a:r>
          <a:endParaRPr lang="en-US" sz="800">
            <a:effectLst/>
          </a:endParaRPr>
        </a:p>
        <a:p>
          <a:endParaRPr lang="en-US"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9526</xdr:colOff>
      <xdr:row>33</xdr:row>
      <xdr:rowOff>9525</xdr:rowOff>
    </xdr:from>
    <xdr:to>
      <xdr:col>15</xdr:col>
      <xdr:colOff>38101</xdr:colOff>
      <xdr:row>34</xdr:row>
      <xdr:rowOff>133350</xdr:rowOff>
    </xdr:to>
    <xdr:sp macro="" textlink="">
      <xdr:nvSpPr>
        <xdr:cNvPr id="2" name="TextBox 1">
          <a:extLst>
            <a:ext uri="{FF2B5EF4-FFF2-40B4-BE49-F238E27FC236}">
              <a16:creationId xmlns:a16="http://schemas.microsoft.com/office/drawing/2014/main" id="{13B9BF42-43A9-4515-BDD8-7CE793DDDA07}"/>
            </a:ext>
          </a:extLst>
        </xdr:cNvPr>
        <xdr:cNvSpPr txBox="1"/>
      </xdr:nvSpPr>
      <xdr:spPr>
        <a:xfrm>
          <a:off x="2486026" y="5486400"/>
          <a:ext cx="4552950" cy="36195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effectLst/>
              <a:latin typeface="+mn-lt"/>
              <a:ea typeface="+mn-ea"/>
              <a:cs typeface="+mn-cs"/>
            </a:rPr>
            <a:t>*Moderna booster available for everyone 18 years and older. J&amp;J booster also available</a:t>
          </a:r>
          <a:endParaRPr lang="en-US" sz="800">
            <a:effectLst/>
          </a:endParaRPr>
        </a:p>
        <a:p>
          <a:r>
            <a:rPr lang="en-US" sz="800" baseline="0">
              <a:solidFill>
                <a:schemeClr val="dk1"/>
              </a:solidFill>
              <a:effectLst/>
              <a:latin typeface="+mn-lt"/>
              <a:ea typeface="+mn-ea"/>
              <a:cs typeface="+mn-cs"/>
            </a:rPr>
            <a:t>*Must be 5 months from completion of 2 Moderna doses or 2 months after Janssen vaccine</a:t>
          </a:r>
          <a:endParaRPr lang="en-US" sz="800">
            <a:effectLst/>
          </a:endParaRPr>
        </a:p>
        <a:p>
          <a:endParaRPr lang="en-US" sz="800"/>
        </a:p>
      </xdr:txBody>
    </xdr:sp>
    <xdr:clientData/>
  </xdr:twoCellAnchor>
  <xdr:twoCellAnchor>
    <xdr:from>
      <xdr:col>4</xdr:col>
      <xdr:colOff>9525</xdr:colOff>
      <xdr:row>34</xdr:row>
      <xdr:rowOff>133350</xdr:rowOff>
    </xdr:from>
    <xdr:to>
      <xdr:col>15</xdr:col>
      <xdr:colOff>47625</xdr:colOff>
      <xdr:row>37</xdr:row>
      <xdr:rowOff>57149</xdr:rowOff>
    </xdr:to>
    <xdr:sp macro="" textlink="">
      <xdr:nvSpPr>
        <xdr:cNvPr id="4" name="TextBox 3">
          <a:extLst>
            <a:ext uri="{FF2B5EF4-FFF2-40B4-BE49-F238E27FC236}">
              <a16:creationId xmlns:a16="http://schemas.microsoft.com/office/drawing/2014/main" id="{7482588F-0A01-465A-BC32-638A314AD14A}"/>
            </a:ext>
          </a:extLst>
        </xdr:cNvPr>
        <xdr:cNvSpPr txBox="1"/>
      </xdr:nvSpPr>
      <xdr:spPr>
        <a:xfrm>
          <a:off x="2486025" y="5848350"/>
          <a:ext cx="4562475" cy="4095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u="none" baseline="0">
              <a:solidFill>
                <a:sysClr val="windowText" lastClr="000000"/>
              </a:solidFill>
            </a:rPr>
            <a:t>Pfizer-BioNTech      Pediatric Ages: 5-11 years old       </a:t>
          </a:r>
          <a:endParaRPr lang="en-US" sz="900" u="none" baseline="0"/>
        </a:p>
        <a:p>
          <a:r>
            <a:rPr lang="en-US" sz="900" baseline="0"/>
            <a:t>2nd dose of Pfizer-BioNtech will be 21 days after 1st dose </a:t>
          </a:r>
        </a:p>
      </xdr:txBody>
    </xdr:sp>
    <xdr:clientData/>
  </xdr:twoCellAnchor>
  <xdr:twoCellAnchor>
    <xdr:from>
      <xdr:col>4</xdr:col>
      <xdr:colOff>0</xdr:colOff>
      <xdr:row>37</xdr:row>
      <xdr:rowOff>57150</xdr:rowOff>
    </xdr:from>
    <xdr:to>
      <xdr:col>15</xdr:col>
      <xdr:colOff>47625</xdr:colOff>
      <xdr:row>39</xdr:row>
      <xdr:rowOff>209550</xdr:rowOff>
    </xdr:to>
    <xdr:sp macro="" textlink="">
      <xdr:nvSpPr>
        <xdr:cNvPr id="5" name="TextBox 4">
          <a:extLst>
            <a:ext uri="{FF2B5EF4-FFF2-40B4-BE49-F238E27FC236}">
              <a16:creationId xmlns:a16="http://schemas.microsoft.com/office/drawing/2014/main" id="{FBA75FC8-38B1-46F4-B017-1FD65E178948}"/>
            </a:ext>
          </a:extLst>
        </xdr:cNvPr>
        <xdr:cNvSpPr txBox="1"/>
      </xdr:nvSpPr>
      <xdr:spPr>
        <a:xfrm>
          <a:off x="2476500" y="6257925"/>
          <a:ext cx="4572000" cy="4762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effectLst/>
              <a:latin typeface="+mn-lt"/>
              <a:ea typeface="+mn-ea"/>
              <a:cs typeface="+mn-cs"/>
            </a:rPr>
            <a:t>*Pfizer: 12 years &amp; older; Interval between primary series doses (21 days). Pfizer booster: At least 5 months after last dose of COVID-19 mRNA vaccine primary series. Booster dose may be given to persons 12 years of age &amp; older.</a:t>
          </a:r>
          <a:endParaRPr lang="en-US" sz="800">
            <a:effectLst/>
          </a:endParaRPr>
        </a:p>
        <a:p>
          <a:endParaRPr lang="en-US" sz="800"/>
        </a:p>
      </xdr:txBody>
    </xdr:sp>
    <xdr:clientData/>
  </xdr:twoCellAnchor>
  <xdr:twoCellAnchor>
    <xdr:from>
      <xdr:col>3</xdr:col>
      <xdr:colOff>904875</xdr:colOff>
      <xdr:row>39</xdr:row>
      <xdr:rowOff>219075</xdr:rowOff>
    </xdr:from>
    <xdr:to>
      <xdr:col>25</xdr:col>
      <xdr:colOff>95250</xdr:colOff>
      <xdr:row>45</xdr:row>
      <xdr:rowOff>9526</xdr:rowOff>
    </xdr:to>
    <xdr:sp macro="" textlink="">
      <xdr:nvSpPr>
        <xdr:cNvPr id="6" name="TextBox 5">
          <a:extLst>
            <a:ext uri="{FF2B5EF4-FFF2-40B4-BE49-F238E27FC236}">
              <a16:creationId xmlns:a16="http://schemas.microsoft.com/office/drawing/2014/main" id="{B07657A2-9B4B-4CDA-A066-38F77FBDB91F}"/>
            </a:ext>
          </a:extLst>
        </xdr:cNvPr>
        <xdr:cNvSpPr txBox="1"/>
      </xdr:nvSpPr>
      <xdr:spPr>
        <a:xfrm>
          <a:off x="2466975" y="6743700"/>
          <a:ext cx="6191250" cy="838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*Clinic times are walk in  - no appointment needed       *Cost: Free       </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*Remember to bring your vaccination card! </a:t>
          </a:r>
        </a:p>
        <a:p>
          <a:pPr marL="0" marR="0" lvl="0" indent="0" defTabSz="914400" eaLnBrk="1" fontAlgn="auto" latinLnBrk="0" hangingPunct="1">
            <a:lnSpc>
              <a:spcPct val="100000"/>
            </a:lnSpc>
            <a:spcBef>
              <a:spcPts val="0"/>
            </a:spcBef>
            <a:spcAft>
              <a:spcPts val="0"/>
            </a:spcAft>
            <a:buClrTx/>
            <a:buSzTx/>
            <a:buFontTx/>
            <a:buNone/>
            <a:tabLst/>
            <a:defRPr/>
          </a:pPr>
          <a:r>
            <a:rPr lang="en-US" sz="1050" i="1" u="sng" baseline="0">
              <a:solidFill>
                <a:schemeClr val="dk1"/>
              </a:solidFill>
              <a:effectLst/>
              <a:latin typeface="+mn-lt"/>
              <a:ea typeface="+mn-ea"/>
              <a:cs typeface="+mn-cs"/>
            </a:rPr>
            <a:t>If you lose your card we will NOT be providing a duplicate card. Instead, we will print out your vaccination record &amp; nurse will sign that.</a:t>
          </a:r>
          <a:endParaRPr lang="en-US" sz="105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37</xdr:row>
      <xdr:rowOff>142875</xdr:rowOff>
    </xdr:from>
    <xdr:to>
      <xdr:col>7</xdr:col>
      <xdr:colOff>514350</xdr:colOff>
      <xdr:row>40</xdr:row>
      <xdr:rowOff>104775</xdr:rowOff>
    </xdr:to>
    <xdr:sp macro="" textlink="">
      <xdr:nvSpPr>
        <xdr:cNvPr id="2" name="TextBox 1">
          <a:extLst>
            <a:ext uri="{FF2B5EF4-FFF2-40B4-BE49-F238E27FC236}">
              <a16:creationId xmlns:a16="http://schemas.microsoft.com/office/drawing/2014/main" id="{75DCBED8-FFDD-4120-9C9A-4087C74ED80A}"/>
            </a:ext>
          </a:extLst>
        </xdr:cNvPr>
        <xdr:cNvSpPr txBox="1"/>
      </xdr:nvSpPr>
      <xdr:spPr>
        <a:xfrm>
          <a:off x="0" y="6343650"/>
          <a:ext cx="4552950" cy="523875"/>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effectLst/>
              <a:latin typeface="+mn-lt"/>
              <a:ea typeface="+mn-ea"/>
              <a:cs typeface="+mn-cs"/>
            </a:rPr>
            <a:t>*Moderna booster available for everyone 18 years and older. J&amp;J booster also available</a:t>
          </a:r>
          <a:endParaRPr lang="en-US" sz="800">
            <a:effectLst/>
          </a:endParaRPr>
        </a:p>
        <a:p>
          <a:r>
            <a:rPr lang="en-US" sz="800" baseline="0">
              <a:solidFill>
                <a:schemeClr val="dk1"/>
              </a:solidFill>
              <a:effectLst/>
              <a:latin typeface="+mn-lt"/>
              <a:ea typeface="+mn-ea"/>
              <a:cs typeface="+mn-cs"/>
            </a:rPr>
            <a:t>*Must be 5 months from completion of 2 Moderna doses or 2 months after Janssen vaccine</a:t>
          </a:r>
          <a:endParaRPr lang="en-US" sz="800">
            <a:effectLst/>
          </a:endParaRPr>
        </a:p>
        <a:p>
          <a:endParaRPr lang="en-US" sz="800"/>
        </a:p>
      </xdr:txBody>
    </xdr:sp>
    <xdr:clientData/>
  </xdr:twoCellAnchor>
  <xdr:twoCellAnchor>
    <xdr:from>
      <xdr:col>10</xdr:col>
      <xdr:colOff>0</xdr:colOff>
      <xdr:row>40</xdr:row>
      <xdr:rowOff>57149</xdr:rowOff>
    </xdr:from>
    <xdr:to>
      <xdr:col>26</xdr:col>
      <xdr:colOff>9525</xdr:colOff>
      <xdr:row>44</xdr:row>
      <xdr:rowOff>85724</xdr:rowOff>
    </xdr:to>
    <xdr:sp macro="" textlink="">
      <xdr:nvSpPr>
        <xdr:cNvPr id="4" name="TextBox 3">
          <a:extLst>
            <a:ext uri="{FF2B5EF4-FFF2-40B4-BE49-F238E27FC236}">
              <a16:creationId xmlns:a16="http://schemas.microsoft.com/office/drawing/2014/main" id="{042CCAAD-5FA0-4E5A-8654-5A8CF1AAC0C4}"/>
            </a:ext>
          </a:extLst>
        </xdr:cNvPr>
        <xdr:cNvSpPr txBox="1"/>
      </xdr:nvSpPr>
      <xdr:spPr>
        <a:xfrm>
          <a:off x="6191250" y="6819899"/>
          <a:ext cx="2486025" cy="676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u="none" baseline="0">
              <a:solidFill>
                <a:sysClr val="windowText" lastClr="000000"/>
              </a:solidFill>
            </a:rPr>
            <a:t>Pfizer-BioNTech      Pediatric Ages: 5-11 years old       </a:t>
          </a:r>
          <a:endParaRPr lang="en-US" sz="900" u="none" baseline="0"/>
        </a:p>
        <a:p>
          <a:r>
            <a:rPr lang="en-US" sz="900" baseline="0"/>
            <a:t>2nd dose of Pfizer-BioNtech will be 21 days after 1st dose </a:t>
          </a:r>
        </a:p>
      </xdr:txBody>
    </xdr:sp>
    <xdr:clientData/>
  </xdr:twoCellAnchor>
  <xdr:twoCellAnchor>
    <xdr:from>
      <xdr:col>0</xdr:col>
      <xdr:colOff>0</xdr:colOff>
      <xdr:row>40</xdr:row>
      <xdr:rowOff>57151</xdr:rowOff>
    </xdr:from>
    <xdr:to>
      <xdr:col>10</xdr:col>
      <xdr:colOff>0</xdr:colOff>
      <xdr:row>45</xdr:row>
      <xdr:rowOff>9526</xdr:rowOff>
    </xdr:to>
    <xdr:sp macro="" textlink="">
      <xdr:nvSpPr>
        <xdr:cNvPr id="5" name="TextBox 4">
          <a:extLst>
            <a:ext uri="{FF2B5EF4-FFF2-40B4-BE49-F238E27FC236}">
              <a16:creationId xmlns:a16="http://schemas.microsoft.com/office/drawing/2014/main" id="{0A842782-5A56-4E58-9370-0E0AEA8063E6}"/>
            </a:ext>
          </a:extLst>
        </xdr:cNvPr>
        <xdr:cNvSpPr txBox="1"/>
      </xdr:nvSpPr>
      <xdr:spPr>
        <a:xfrm>
          <a:off x="0" y="6819901"/>
          <a:ext cx="619125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*Clinic times are walk in  - no appointment needed       *Cost: Free       </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*Remember to bring your vaccination card! </a:t>
          </a:r>
        </a:p>
        <a:p>
          <a:pPr marL="0" marR="0" lvl="0" indent="0" defTabSz="914400" eaLnBrk="1" fontAlgn="auto" latinLnBrk="0" hangingPunct="1">
            <a:lnSpc>
              <a:spcPct val="100000"/>
            </a:lnSpc>
            <a:spcBef>
              <a:spcPts val="0"/>
            </a:spcBef>
            <a:spcAft>
              <a:spcPts val="0"/>
            </a:spcAft>
            <a:buClrTx/>
            <a:buSzTx/>
            <a:buFontTx/>
            <a:buNone/>
            <a:tabLst/>
            <a:defRPr/>
          </a:pPr>
          <a:r>
            <a:rPr lang="en-US" sz="1050" i="1" u="sng" baseline="0">
              <a:solidFill>
                <a:schemeClr val="dk1"/>
              </a:solidFill>
              <a:effectLst/>
              <a:latin typeface="+mn-lt"/>
              <a:ea typeface="+mn-ea"/>
              <a:cs typeface="+mn-cs"/>
            </a:rPr>
            <a:t>If you lose your card we will NOT be providing a duplicate card. Instead, we will print out your vaccination record &amp; nurse will sign that.</a:t>
          </a:r>
          <a:endParaRPr lang="en-US" sz="1050">
            <a:effectLst/>
          </a:endParaRPr>
        </a:p>
      </xdr:txBody>
    </xdr:sp>
    <xdr:clientData/>
  </xdr:twoCellAnchor>
  <xdr:twoCellAnchor>
    <xdr:from>
      <xdr:col>7</xdr:col>
      <xdr:colOff>457200</xdr:colOff>
      <xdr:row>37</xdr:row>
      <xdr:rowOff>142875</xdr:rowOff>
    </xdr:from>
    <xdr:to>
      <xdr:col>26</xdr:col>
      <xdr:colOff>28575</xdr:colOff>
      <xdr:row>40</xdr:row>
      <xdr:rowOff>57150</xdr:rowOff>
    </xdr:to>
    <xdr:sp macro="" textlink="">
      <xdr:nvSpPr>
        <xdr:cNvPr id="3" name="TextBox 2">
          <a:extLst>
            <a:ext uri="{FF2B5EF4-FFF2-40B4-BE49-F238E27FC236}">
              <a16:creationId xmlns:a16="http://schemas.microsoft.com/office/drawing/2014/main" id="{DF760FC4-A320-484F-A0E8-68B8AA02AF07}"/>
            </a:ext>
          </a:extLst>
        </xdr:cNvPr>
        <xdr:cNvSpPr txBox="1"/>
      </xdr:nvSpPr>
      <xdr:spPr>
        <a:xfrm>
          <a:off x="4495800" y="6343650"/>
          <a:ext cx="4200525" cy="4762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effectLst/>
              <a:latin typeface="+mn-lt"/>
              <a:ea typeface="+mn-ea"/>
              <a:cs typeface="+mn-cs"/>
            </a:rPr>
            <a:t>*Pfizer: 12 years &amp; older; Interval between primary series doses (21 days). Pfizer booster: At least 5 months after last dose of COVID-19 mRNA vaccine primary series. Booster dose may be given to persons 12 years of age &amp; older.</a:t>
          </a:r>
          <a:endParaRPr lang="en-US" sz="800">
            <a:effectLst/>
          </a:endParaRPr>
        </a:p>
        <a:p>
          <a:endParaRPr lang="en-US" sz="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38</xdr:row>
      <xdr:rowOff>9525</xdr:rowOff>
    </xdr:from>
    <xdr:to>
      <xdr:col>7</xdr:col>
      <xdr:colOff>514350</xdr:colOff>
      <xdr:row>43</xdr:row>
      <xdr:rowOff>19050</xdr:rowOff>
    </xdr:to>
    <xdr:sp macro="" textlink="">
      <xdr:nvSpPr>
        <xdr:cNvPr id="2" name="TextBox 1">
          <a:extLst>
            <a:ext uri="{FF2B5EF4-FFF2-40B4-BE49-F238E27FC236}">
              <a16:creationId xmlns:a16="http://schemas.microsoft.com/office/drawing/2014/main" id="{388E7AC1-EDC0-41D7-A4B3-4FECB06C0630}"/>
            </a:ext>
          </a:extLst>
        </xdr:cNvPr>
        <xdr:cNvSpPr txBox="1"/>
      </xdr:nvSpPr>
      <xdr:spPr>
        <a:xfrm>
          <a:off x="0" y="6372225"/>
          <a:ext cx="4552950" cy="89535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effectLst/>
              <a:latin typeface="+mn-lt"/>
              <a:ea typeface="+mn-ea"/>
              <a:cs typeface="+mn-cs"/>
            </a:rPr>
            <a:t>*Moderna: 18 years &amp; older. Interval between primary series dose 4-8 weeks apart. </a:t>
          </a:r>
        </a:p>
        <a:p>
          <a:r>
            <a:rPr lang="en-US" sz="800" baseline="0">
              <a:solidFill>
                <a:schemeClr val="dk1"/>
              </a:solidFill>
              <a:effectLst/>
              <a:latin typeface="+mn-lt"/>
              <a:ea typeface="+mn-ea"/>
              <a:cs typeface="+mn-cs"/>
            </a:rPr>
            <a:t>Moderna booster available for everyone 18 years and older at least 5 months after last dose of COVID-19mRNA vaccine. Or 2 months after Janssen vaccine.</a:t>
          </a:r>
        </a:p>
        <a:p>
          <a:r>
            <a:rPr lang="en-US" sz="800" baseline="0">
              <a:solidFill>
                <a:schemeClr val="dk1"/>
              </a:solidFill>
              <a:effectLst/>
              <a:latin typeface="+mn-lt"/>
              <a:ea typeface="+mn-ea"/>
              <a:cs typeface="+mn-cs"/>
            </a:rPr>
            <a:t>2nd Moderna booster: 4 months after first booster of any authorized or approved COVID-19 vaccine, 18 years &amp; older, also immunocompromised.</a:t>
          </a:r>
        </a:p>
        <a:p>
          <a:r>
            <a:rPr lang="en-US" sz="800" baseline="0">
              <a:solidFill>
                <a:schemeClr val="dk1"/>
              </a:solidFill>
              <a:effectLst/>
              <a:latin typeface="+mn-lt"/>
              <a:ea typeface="+mn-ea"/>
              <a:cs typeface="+mn-cs"/>
            </a:rPr>
            <a:t>*J&amp;J booster also available</a:t>
          </a:r>
        </a:p>
        <a:p>
          <a:endParaRPr lang="en-US" sz="800">
            <a:effectLst/>
          </a:endParaRPr>
        </a:p>
      </xdr:txBody>
    </xdr:sp>
    <xdr:clientData/>
  </xdr:twoCellAnchor>
  <xdr:twoCellAnchor>
    <xdr:from>
      <xdr:col>7</xdr:col>
      <xdr:colOff>523875</xdr:colOff>
      <xdr:row>39</xdr:row>
      <xdr:rowOff>9525</xdr:rowOff>
    </xdr:from>
    <xdr:to>
      <xdr:col>26</xdr:col>
      <xdr:colOff>0</xdr:colOff>
      <xdr:row>45</xdr:row>
      <xdr:rowOff>9526</xdr:rowOff>
    </xdr:to>
    <xdr:sp macro="" textlink="">
      <xdr:nvSpPr>
        <xdr:cNvPr id="3" name="TextBox 2">
          <a:extLst>
            <a:ext uri="{FF2B5EF4-FFF2-40B4-BE49-F238E27FC236}">
              <a16:creationId xmlns:a16="http://schemas.microsoft.com/office/drawing/2014/main" id="{BC5AA237-AED0-4AF0-8D8C-7B85CD7848EF}"/>
            </a:ext>
          </a:extLst>
        </xdr:cNvPr>
        <xdr:cNvSpPr txBox="1"/>
      </xdr:nvSpPr>
      <xdr:spPr>
        <a:xfrm>
          <a:off x="4562475" y="6534150"/>
          <a:ext cx="4105275" cy="1047751"/>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effectLst/>
              <a:latin typeface="+mn-lt"/>
              <a:ea typeface="+mn-ea"/>
              <a:cs typeface="+mn-cs"/>
            </a:rPr>
            <a:t>*Pfizer: 12 years &amp; older; Interval between primary series doses 3-8 weeks apart. Pfizer booster: At least 5 months after last dose of COVID-19 mRNA vaccine primary series. Booster dose may be given to persons 12 years of age &amp; older. </a:t>
          </a:r>
        </a:p>
        <a:p>
          <a:pPr marL="0" marR="0" lvl="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effectLst/>
              <a:latin typeface="+mn-lt"/>
              <a:ea typeface="+mn-ea"/>
              <a:cs typeface="+mn-cs"/>
            </a:rPr>
            <a:t>2nd Pfizer booster: 4 months after first booster, 50 years &amp; older. Immunocompromised can receive a 2nd booster at least 4 months after first booster, 12 years &amp; older.</a:t>
          </a:r>
          <a:endParaRPr lang="en-US" sz="800">
            <a:effectLst/>
          </a:endParaRPr>
        </a:p>
        <a:p>
          <a:endParaRPr lang="en-US" sz="800"/>
        </a:p>
      </xdr:txBody>
    </xdr:sp>
    <xdr:clientData/>
  </xdr:twoCellAnchor>
  <xdr:twoCellAnchor>
    <xdr:from>
      <xdr:col>0</xdr:col>
      <xdr:colOff>0</xdr:colOff>
      <xdr:row>42</xdr:row>
      <xdr:rowOff>104775</xdr:rowOff>
    </xdr:from>
    <xdr:to>
      <xdr:col>7</xdr:col>
      <xdr:colOff>514350</xdr:colOff>
      <xdr:row>45</xdr:row>
      <xdr:rowOff>0</xdr:rowOff>
    </xdr:to>
    <xdr:sp macro="" textlink="">
      <xdr:nvSpPr>
        <xdr:cNvPr id="4" name="TextBox 3">
          <a:extLst>
            <a:ext uri="{FF2B5EF4-FFF2-40B4-BE49-F238E27FC236}">
              <a16:creationId xmlns:a16="http://schemas.microsoft.com/office/drawing/2014/main" id="{9AB03ADE-A671-4771-B8FE-85D9722E5F1A}"/>
            </a:ext>
          </a:extLst>
        </xdr:cNvPr>
        <xdr:cNvSpPr txBox="1"/>
      </xdr:nvSpPr>
      <xdr:spPr>
        <a:xfrm>
          <a:off x="0" y="7191375"/>
          <a:ext cx="4552950" cy="381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u="none" baseline="0">
              <a:solidFill>
                <a:sysClr val="windowText" lastClr="000000"/>
              </a:solidFill>
            </a:rPr>
            <a:t>Pfizer-BioNTech      Pediatric Ages: 5-11 years old       </a:t>
          </a:r>
          <a:endParaRPr lang="en-US" sz="900" u="none" baseline="0"/>
        </a:p>
        <a:p>
          <a:r>
            <a:rPr lang="en-US" sz="900" baseline="0"/>
            <a:t>2nd dose of Pfizer-BioNtech will be 21 days after 1st dose </a:t>
          </a:r>
        </a:p>
      </xdr:txBody>
    </xdr:sp>
    <xdr:clientData/>
  </xdr:twoCellAnchor>
  <xdr:twoCellAnchor>
    <xdr:from>
      <xdr:col>0</xdr:col>
      <xdr:colOff>0</xdr:colOff>
      <xdr:row>9</xdr:row>
      <xdr:rowOff>19050</xdr:rowOff>
    </xdr:from>
    <xdr:to>
      <xdr:col>9</xdr:col>
      <xdr:colOff>885825</xdr:colOff>
      <xdr:row>13</xdr:row>
      <xdr:rowOff>57150</xdr:rowOff>
    </xdr:to>
    <xdr:sp macro="" textlink="">
      <xdr:nvSpPr>
        <xdr:cNvPr id="5" name="TextBox 4">
          <a:extLst>
            <a:ext uri="{FF2B5EF4-FFF2-40B4-BE49-F238E27FC236}">
              <a16:creationId xmlns:a16="http://schemas.microsoft.com/office/drawing/2014/main" id="{C60DCE61-4029-43E6-AD94-7894351B2292}"/>
            </a:ext>
          </a:extLst>
        </xdr:cNvPr>
        <xdr:cNvSpPr txBox="1"/>
      </xdr:nvSpPr>
      <xdr:spPr>
        <a:xfrm>
          <a:off x="0" y="1304925"/>
          <a:ext cx="616267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*Clinic times are walk in  - no appointment needed       *Cost: Free       </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*Remember to bring your vaccination card! </a:t>
          </a:r>
        </a:p>
        <a:p>
          <a:pPr marL="0" marR="0" lvl="0" indent="0" defTabSz="914400" eaLnBrk="1" fontAlgn="auto" latinLnBrk="0" hangingPunct="1">
            <a:lnSpc>
              <a:spcPct val="100000"/>
            </a:lnSpc>
            <a:spcBef>
              <a:spcPts val="0"/>
            </a:spcBef>
            <a:spcAft>
              <a:spcPts val="0"/>
            </a:spcAft>
            <a:buClrTx/>
            <a:buSzTx/>
            <a:buFontTx/>
            <a:buNone/>
            <a:tabLst/>
            <a:defRPr/>
          </a:pPr>
          <a:r>
            <a:rPr lang="en-US" sz="1050" i="1" u="sng" baseline="0">
              <a:solidFill>
                <a:schemeClr val="dk1"/>
              </a:solidFill>
              <a:effectLst/>
              <a:latin typeface="+mn-lt"/>
              <a:ea typeface="+mn-ea"/>
              <a:cs typeface="+mn-cs"/>
            </a:rPr>
            <a:t>If you lose your card we will NOT be providing a duplicate card. Instead, we will print out your vaccination record &amp; nurse will sign that.</a:t>
          </a:r>
          <a:endParaRPr lang="en-US" sz="105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9524</xdr:colOff>
      <xdr:row>33</xdr:row>
      <xdr:rowOff>171450</xdr:rowOff>
    </xdr:from>
    <xdr:to>
      <xdr:col>25</xdr:col>
      <xdr:colOff>104774</xdr:colOff>
      <xdr:row>39</xdr:row>
      <xdr:rowOff>19050</xdr:rowOff>
    </xdr:to>
    <xdr:sp macro="" textlink="">
      <xdr:nvSpPr>
        <xdr:cNvPr id="3" name="TextBox 2">
          <a:extLst>
            <a:ext uri="{FF2B5EF4-FFF2-40B4-BE49-F238E27FC236}">
              <a16:creationId xmlns:a16="http://schemas.microsoft.com/office/drawing/2014/main" id="{DF313294-46AB-40A3-AE63-158D4F8C8BB9}"/>
            </a:ext>
          </a:extLst>
        </xdr:cNvPr>
        <xdr:cNvSpPr txBox="1"/>
      </xdr:nvSpPr>
      <xdr:spPr>
        <a:xfrm>
          <a:off x="3724274" y="5648325"/>
          <a:ext cx="4943475" cy="89535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effectLst/>
              <a:latin typeface="+mn-lt"/>
              <a:ea typeface="+mn-ea"/>
              <a:cs typeface="+mn-cs"/>
            </a:rPr>
            <a:t>*Moderna: 18 years &amp; older. Interval between primary series dose 4-8 weeks apart. </a:t>
          </a:r>
        </a:p>
        <a:p>
          <a:r>
            <a:rPr lang="en-US" sz="800" baseline="0">
              <a:solidFill>
                <a:schemeClr val="dk1"/>
              </a:solidFill>
              <a:effectLst/>
              <a:latin typeface="+mn-lt"/>
              <a:ea typeface="+mn-ea"/>
              <a:cs typeface="+mn-cs"/>
            </a:rPr>
            <a:t>Moderna booster available for everyone 18 years and older at least 5 months after last dose of COVID-19mRNA vaccine. Or 2 months after Janssen vaccine.</a:t>
          </a:r>
        </a:p>
        <a:p>
          <a:r>
            <a:rPr lang="en-US" sz="800" baseline="0">
              <a:solidFill>
                <a:schemeClr val="dk1"/>
              </a:solidFill>
              <a:effectLst/>
              <a:latin typeface="+mn-lt"/>
              <a:ea typeface="+mn-ea"/>
              <a:cs typeface="+mn-cs"/>
            </a:rPr>
            <a:t>2nd Moderna booster: 4 months after first booster of any authorized or approved COVID-19 vaccine, 18 years &amp; older, also immunocompromised.</a:t>
          </a:r>
        </a:p>
        <a:p>
          <a:r>
            <a:rPr lang="en-US" sz="800" baseline="0">
              <a:solidFill>
                <a:schemeClr val="dk1"/>
              </a:solidFill>
              <a:effectLst/>
              <a:latin typeface="+mn-lt"/>
              <a:ea typeface="+mn-ea"/>
              <a:cs typeface="+mn-cs"/>
            </a:rPr>
            <a:t>*J&amp;J booster also available</a:t>
          </a:r>
        </a:p>
        <a:p>
          <a:endParaRPr lang="en-US" sz="800">
            <a:effectLst/>
          </a:endParaRPr>
        </a:p>
      </xdr:txBody>
    </xdr:sp>
    <xdr:clientData/>
  </xdr:twoCellAnchor>
  <xdr:twoCellAnchor>
    <xdr:from>
      <xdr:col>7</xdr:col>
      <xdr:colOff>161925</xdr:colOff>
      <xdr:row>38</xdr:row>
      <xdr:rowOff>57150</xdr:rowOff>
    </xdr:from>
    <xdr:to>
      <xdr:col>26</xdr:col>
      <xdr:colOff>485775</xdr:colOff>
      <xdr:row>44</xdr:row>
      <xdr:rowOff>57151</xdr:rowOff>
    </xdr:to>
    <xdr:sp macro="" textlink="">
      <xdr:nvSpPr>
        <xdr:cNvPr id="4" name="TextBox 3">
          <a:extLst>
            <a:ext uri="{FF2B5EF4-FFF2-40B4-BE49-F238E27FC236}">
              <a16:creationId xmlns:a16="http://schemas.microsoft.com/office/drawing/2014/main" id="{B6E09B12-B0CD-432D-89E6-1F417B3BEC9A}"/>
            </a:ext>
          </a:extLst>
        </xdr:cNvPr>
        <xdr:cNvSpPr txBox="1"/>
      </xdr:nvSpPr>
      <xdr:spPr>
        <a:xfrm>
          <a:off x="4200525" y="6419850"/>
          <a:ext cx="4953000" cy="1047751"/>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effectLst/>
              <a:latin typeface="+mn-lt"/>
              <a:ea typeface="+mn-ea"/>
              <a:cs typeface="+mn-cs"/>
            </a:rPr>
            <a:t>*Pfizer: 12 years &amp; older; Interval between primary series doses 3-8 weeks apart. Pfizer booster: At least 5 months after last dose of COVID-19 mRNA vaccine primary series. Booster dose may be given to persons 12 years of age &amp; older. </a:t>
          </a:r>
        </a:p>
        <a:p>
          <a:pPr marL="0" marR="0" lvl="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effectLst/>
              <a:latin typeface="+mn-lt"/>
              <a:ea typeface="+mn-ea"/>
              <a:cs typeface="+mn-cs"/>
            </a:rPr>
            <a:t>2nd Pfizer booster: 4 months after first booster, 50 years &amp; older. Immunocompromised can receive a 2nd booster at least 4 months after first booster, 12 years &amp; older.</a:t>
          </a:r>
          <a:endParaRPr lang="en-US" sz="800">
            <a:effectLst/>
          </a:endParaRPr>
        </a:p>
        <a:p>
          <a:endParaRPr lang="en-US" sz="800"/>
        </a:p>
      </xdr:txBody>
    </xdr:sp>
    <xdr:clientData/>
  </xdr:twoCellAnchor>
  <xdr:twoCellAnchor>
    <xdr:from>
      <xdr:col>0</xdr:col>
      <xdr:colOff>1</xdr:colOff>
      <xdr:row>38</xdr:row>
      <xdr:rowOff>114299</xdr:rowOff>
    </xdr:from>
    <xdr:to>
      <xdr:col>5</xdr:col>
      <xdr:colOff>895351</xdr:colOff>
      <xdr:row>44</xdr:row>
      <xdr:rowOff>142874</xdr:rowOff>
    </xdr:to>
    <xdr:sp macro="" textlink="">
      <xdr:nvSpPr>
        <xdr:cNvPr id="7" name="TextBox 6">
          <a:extLst>
            <a:ext uri="{FF2B5EF4-FFF2-40B4-BE49-F238E27FC236}">
              <a16:creationId xmlns:a16="http://schemas.microsoft.com/office/drawing/2014/main" id="{0C7C8949-32D5-48DE-9986-C0DC1627E1B5}"/>
            </a:ext>
          </a:extLst>
        </xdr:cNvPr>
        <xdr:cNvSpPr txBox="1"/>
      </xdr:nvSpPr>
      <xdr:spPr>
        <a:xfrm>
          <a:off x="1" y="6476999"/>
          <a:ext cx="3695700"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*Clinic times are walk in  - no appointment needed       *Cost: Free       </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*Remember to bring your vaccination card! </a:t>
          </a:r>
        </a:p>
        <a:p>
          <a:pPr marL="0" marR="0" lvl="0" indent="0" defTabSz="914400" eaLnBrk="1" fontAlgn="auto" latinLnBrk="0" hangingPunct="1">
            <a:lnSpc>
              <a:spcPct val="100000"/>
            </a:lnSpc>
            <a:spcBef>
              <a:spcPts val="0"/>
            </a:spcBef>
            <a:spcAft>
              <a:spcPts val="0"/>
            </a:spcAft>
            <a:buClrTx/>
            <a:buSzTx/>
            <a:buFontTx/>
            <a:buNone/>
            <a:tabLst/>
            <a:defRPr/>
          </a:pPr>
          <a:r>
            <a:rPr lang="en-US" sz="1050" i="1" u="sng" baseline="0">
              <a:solidFill>
                <a:schemeClr val="dk1"/>
              </a:solidFill>
              <a:effectLst/>
              <a:latin typeface="+mn-lt"/>
              <a:ea typeface="+mn-ea"/>
              <a:cs typeface="+mn-cs"/>
            </a:rPr>
            <a:t>If you lose your card we will NOT be providing a duplicate card. Instead, we will print out your vaccination record &amp; nurse will sign that.</a:t>
          </a:r>
          <a:endParaRPr lang="en-US" sz="1050">
            <a:effectLst/>
          </a:endParaRPr>
        </a:p>
      </xdr:txBody>
    </xdr:sp>
    <xdr:clientData/>
  </xdr:twoCellAnchor>
  <xdr:twoCellAnchor>
    <xdr:from>
      <xdr:col>5</xdr:col>
      <xdr:colOff>904875</xdr:colOff>
      <xdr:row>42</xdr:row>
      <xdr:rowOff>114300</xdr:rowOff>
    </xdr:from>
    <xdr:to>
      <xdr:col>26</xdr:col>
      <xdr:colOff>9525</xdr:colOff>
      <xdr:row>45</xdr:row>
      <xdr:rowOff>9525</xdr:rowOff>
    </xdr:to>
    <xdr:sp macro="" textlink="">
      <xdr:nvSpPr>
        <xdr:cNvPr id="5" name="TextBox 4">
          <a:extLst>
            <a:ext uri="{FF2B5EF4-FFF2-40B4-BE49-F238E27FC236}">
              <a16:creationId xmlns:a16="http://schemas.microsoft.com/office/drawing/2014/main" id="{BD3CDD89-BB21-4583-A598-AD7640891F5E}"/>
            </a:ext>
          </a:extLst>
        </xdr:cNvPr>
        <xdr:cNvSpPr txBox="1"/>
      </xdr:nvSpPr>
      <xdr:spPr>
        <a:xfrm>
          <a:off x="3705225" y="7200900"/>
          <a:ext cx="4972050" cy="381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u="none" baseline="0">
              <a:solidFill>
                <a:sysClr val="windowText" lastClr="000000"/>
              </a:solidFill>
            </a:rPr>
            <a:t>Pfizer-BioNTech      Pediatric Ages: 5-11 years old       </a:t>
          </a:r>
          <a:endParaRPr lang="en-US" sz="900" u="none" baseline="0"/>
        </a:p>
        <a:p>
          <a:r>
            <a:rPr lang="en-US" sz="900" baseline="0"/>
            <a:t>2nd dose of Pfizer-BioNtech will be 21 days after 1st dose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8</xdr:row>
      <xdr:rowOff>219075</xdr:rowOff>
    </xdr:from>
    <xdr:to>
      <xdr:col>6</xdr:col>
      <xdr:colOff>9524</xdr:colOff>
      <xdr:row>15</xdr:row>
      <xdr:rowOff>57151</xdr:rowOff>
    </xdr:to>
    <xdr:sp macro="" textlink="">
      <xdr:nvSpPr>
        <xdr:cNvPr id="7" name="TextBox 6">
          <a:extLst>
            <a:ext uri="{FF2B5EF4-FFF2-40B4-BE49-F238E27FC236}">
              <a16:creationId xmlns:a16="http://schemas.microsoft.com/office/drawing/2014/main" id="{2EB67144-E0B0-4543-826E-7AC6643458D4}"/>
            </a:ext>
          </a:extLst>
        </xdr:cNvPr>
        <xdr:cNvSpPr txBox="1"/>
      </xdr:nvSpPr>
      <xdr:spPr>
        <a:xfrm>
          <a:off x="0" y="1238250"/>
          <a:ext cx="3724274" cy="1152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*Clinic times are walk in  - no appointment needed       *Cost: Free       </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*Remember to bring your vaccination card! </a:t>
          </a:r>
        </a:p>
        <a:p>
          <a:pPr marL="0" marR="0" lvl="0" indent="0" defTabSz="914400" eaLnBrk="1" fontAlgn="auto" latinLnBrk="0" hangingPunct="1">
            <a:lnSpc>
              <a:spcPct val="100000"/>
            </a:lnSpc>
            <a:spcBef>
              <a:spcPts val="0"/>
            </a:spcBef>
            <a:spcAft>
              <a:spcPts val="0"/>
            </a:spcAft>
            <a:buClrTx/>
            <a:buSzTx/>
            <a:buFontTx/>
            <a:buNone/>
            <a:tabLst/>
            <a:defRPr/>
          </a:pPr>
          <a:r>
            <a:rPr lang="en-US" sz="1050" i="1" u="sng" baseline="0">
              <a:solidFill>
                <a:schemeClr val="dk1"/>
              </a:solidFill>
              <a:effectLst/>
              <a:latin typeface="+mn-lt"/>
              <a:ea typeface="+mn-ea"/>
              <a:cs typeface="+mn-cs"/>
            </a:rPr>
            <a:t>If you lose your card we will NOT be providing a duplicate card. Instead, we will print out your vaccination record &amp; nurse will sign that.</a:t>
          </a:r>
          <a:endParaRPr lang="en-US" sz="1050">
            <a:effectLst/>
          </a:endParaRPr>
        </a:p>
      </xdr:txBody>
    </xdr:sp>
    <xdr:clientData/>
  </xdr:twoCellAnchor>
  <xdr:twoCellAnchor>
    <xdr:from>
      <xdr:col>0</xdr:col>
      <xdr:colOff>0</xdr:colOff>
      <xdr:row>38</xdr:row>
      <xdr:rowOff>161924</xdr:rowOff>
    </xdr:from>
    <xdr:to>
      <xdr:col>7</xdr:col>
      <xdr:colOff>904875</xdr:colOff>
      <xdr:row>44</xdr:row>
      <xdr:rowOff>152399</xdr:rowOff>
    </xdr:to>
    <xdr:sp macro="" textlink="">
      <xdr:nvSpPr>
        <xdr:cNvPr id="2" name="TextBox 1">
          <a:extLst>
            <a:ext uri="{FF2B5EF4-FFF2-40B4-BE49-F238E27FC236}">
              <a16:creationId xmlns:a16="http://schemas.microsoft.com/office/drawing/2014/main" id="{77D1136B-4470-455E-9F8C-C377FB4CF590}"/>
            </a:ext>
          </a:extLst>
        </xdr:cNvPr>
        <xdr:cNvSpPr txBox="1"/>
      </xdr:nvSpPr>
      <xdr:spPr>
        <a:xfrm>
          <a:off x="0" y="6524624"/>
          <a:ext cx="4943475" cy="1038225"/>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effectLst/>
              <a:latin typeface="+mn-lt"/>
              <a:ea typeface="+mn-ea"/>
              <a:cs typeface="+mn-cs"/>
            </a:rPr>
            <a:t>*Moderna: 18 years &amp; older. Interval between primary series dose 4-8 weeks apart. </a:t>
          </a:r>
        </a:p>
        <a:p>
          <a:r>
            <a:rPr lang="en-US" sz="800" baseline="0">
              <a:solidFill>
                <a:schemeClr val="dk1"/>
              </a:solidFill>
              <a:effectLst/>
              <a:latin typeface="+mn-lt"/>
              <a:ea typeface="+mn-ea"/>
              <a:cs typeface="+mn-cs"/>
            </a:rPr>
            <a:t>Moderna booster available for everyone 18 years and older at least 5 months after last dose of COVID-19mRNA vaccine. Or 2 months after Janssen vaccine.</a:t>
          </a:r>
        </a:p>
        <a:p>
          <a:r>
            <a:rPr lang="en-US" sz="800" baseline="0">
              <a:solidFill>
                <a:schemeClr val="dk1"/>
              </a:solidFill>
              <a:effectLst/>
              <a:latin typeface="+mn-lt"/>
              <a:ea typeface="+mn-ea"/>
              <a:cs typeface="+mn-cs"/>
            </a:rPr>
            <a:t>2nd Moderna booster: 4 months after first booster of any authorized or approved COVID-19 vaccine, 18 years &amp; older, also immunocompromised.</a:t>
          </a:r>
        </a:p>
        <a:p>
          <a:endParaRPr lang="en-US" sz="800">
            <a:effectLst/>
          </a:endParaRPr>
        </a:p>
      </xdr:txBody>
    </xdr:sp>
    <xdr:clientData/>
  </xdr:twoCellAnchor>
  <xdr:twoCellAnchor>
    <xdr:from>
      <xdr:col>7</xdr:col>
      <xdr:colOff>904875</xdr:colOff>
      <xdr:row>39</xdr:row>
      <xdr:rowOff>0</xdr:rowOff>
    </xdr:from>
    <xdr:to>
      <xdr:col>26</xdr:col>
      <xdr:colOff>9525</xdr:colOff>
      <xdr:row>44</xdr:row>
      <xdr:rowOff>152400</xdr:rowOff>
    </xdr:to>
    <xdr:sp macro="" textlink="">
      <xdr:nvSpPr>
        <xdr:cNvPr id="4" name="TextBox 3">
          <a:extLst>
            <a:ext uri="{FF2B5EF4-FFF2-40B4-BE49-F238E27FC236}">
              <a16:creationId xmlns:a16="http://schemas.microsoft.com/office/drawing/2014/main" id="{8549058E-B604-492D-9B0E-D7F4FBBE6334}"/>
            </a:ext>
          </a:extLst>
        </xdr:cNvPr>
        <xdr:cNvSpPr txBox="1"/>
      </xdr:nvSpPr>
      <xdr:spPr>
        <a:xfrm>
          <a:off x="4943475" y="6524625"/>
          <a:ext cx="3733800" cy="103822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effectLst/>
              <a:latin typeface="+mn-lt"/>
              <a:ea typeface="+mn-ea"/>
              <a:cs typeface="+mn-cs"/>
            </a:rPr>
            <a:t>*Pfizer: 12 years &amp; older; Interval between primary series doses 3-8 weeks apart. Pfizer booster: At least 5 months after last dose of COVID-19 mRNA vaccine primary series. Booster dose may be given to persons 12 years of age &amp; older. </a:t>
          </a:r>
        </a:p>
        <a:p>
          <a:pPr marL="0" marR="0" lvl="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effectLst/>
              <a:latin typeface="+mn-lt"/>
              <a:ea typeface="+mn-ea"/>
              <a:cs typeface="+mn-cs"/>
            </a:rPr>
            <a:t>2nd Pfizer booster: 4 months after first booster, 50 years &amp; older. Immunocompromised can receive a 2nd booster at least 4 months after first booster, 12 years &amp; older.</a:t>
          </a:r>
          <a:endParaRPr lang="en-US" sz="800">
            <a:effectLst/>
          </a:endParaRPr>
        </a:p>
        <a:p>
          <a:endParaRPr lang="en-US" sz="800"/>
        </a:p>
      </xdr:txBody>
    </xdr:sp>
    <xdr:clientData/>
  </xdr:twoCellAnchor>
  <xdr:twoCellAnchor>
    <xdr:from>
      <xdr:col>10</xdr:col>
      <xdr:colOff>0</xdr:colOff>
      <xdr:row>32</xdr:row>
      <xdr:rowOff>142875</xdr:rowOff>
    </xdr:from>
    <xdr:to>
      <xdr:col>26</xdr:col>
      <xdr:colOff>0</xdr:colOff>
      <xdr:row>39</xdr:row>
      <xdr:rowOff>0</xdr:rowOff>
    </xdr:to>
    <xdr:sp macro="" textlink="">
      <xdr:nvSpPr>
        <xdr:cNvPr id="6" name="TextBox 5">
          <a:extLst>
            <a:ext uri="{FF2B5EF4-FFF2-40B4-BE49-F238E27FC236}">
              <a16:creationId xmlns:a16="http://schemas.microsoft.com/office/drawing/2014/main" id="{BEDBAE6E-ADF4-4B6E-AB1B-306099922FC4}"/>
            </a:ext>
          </a:extLst>
        </xdr:cNvPr>
        <xdr:cNvSpPr txBox="1"/>
      </xdr:nvSpPr>
      <xdr:spPr>
        <a:xfrm>
          <a:off x="6191250" y="5457825"/>
          <a:ext cx="2476500" cy="1066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u="none" baseline="0">
              <a:solidFill>
                <a:sysClr val="windowText" lastClr="000000"/>
              </a:solidFill>
            </a:rPr>
            <a:t>Pfizer-BioNTech      Pediatric Ages: 5-11 years old       </a:t>
          </a:r>
          <a:endParaRPr lang="en-US" sz="900" u="none" baseline="0"/>
        </a:p>
        <a:p>
          <a:r>
            <a:rPr lang="en-US" sz="900" baseline="0"/>
            <a:t>2nd dose of Pfizer-BioNtech will be 21 days after 1st dose </a:t>
          </a:r>
        </a:p>
        <a:p>
          <a:r>
            <a:rPr lang="en-US" sz="900" baseline="0"/>
            <a:t>Booster dose now available 5 months after completed primary series.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View">
  <a:themeElements>
    <a:clrScheme name="View">
      <a:dk1>
        <a:srgbClr val="000000"/>
      </a:dk1>
      <a:lt1>
        <a:srgbClr val="FFFFFF"/>
      </a:lt1>
      <a:dk2>
        <a:srgbClr val="46464A"/>
      </a:dk2>
      <a:lt2>
        <a:srgbClr val="D6D3CC"/>
      </a:lt2>
      <a:accent1>
        <a:srgbClr val="6F6F74"/>
      </a:accent1>
      <a:accent2>
        <a:srgbClr val="92A9B9"/>
      </a:accent2>
      <a:accent3>
        <a:srgbClr val="A7B789"/>
      </a:accent3>
      <a:accent4>
        <a:srgbClr val="B9A489"/>
      </a:accent4>
      <a:accent5>
        <a:srgbClr val="8D6374"/>
      </a:accent5>
      <a:accent6>
        <a:srgbClr val="9B7362"/>
      </a:accent6>
      <a:hlink>
        <a:srgbClr val="67AABF"/>
      </a:hlink>
      <a:folHlink>
        <a:srgbClr val="ABAFA5"/>
      </a:folHlink>
    </a:clrScheme>
    <a:fontScheme name="View">
      <a:majorFont>
        <a:latin typeface="Century Schoolbook" panose="020406040505050203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Schoolbook" panose="020406040505050203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View">
      <a:fillStyleLst>
        <a:solidFill>
          <a:schemeClr val="phClr"/>
        </a:solidFill>
        <a:solidFill>
          <a:schemeClr val="phClr">
            <a:tint val="60000"/>
            <a:satMod val="120000"/>
          </a:schemeClr>
        </a:solidFill>
        <a:solidFill>
          <a:schemeClr val="phClr">
            <a:shade val="75000"/>
            <a:satMod val="160000"/>
          </a:schemeClr>
        </a:solidFill>
      </a:fillStyleLst>
      <a:lnStyleLst>
        <a:ln w="9525" cap="flat" cmpd="sng" algn="ctr">
          <a:solidFill>
            <a:schemeClr val="phClr"/>
          </a:solidFill>
          <a:prstDash val="solid"/>
        </a:ln>
        <a:ln w="13970" cap="flat" cmpd="sng" algn="ctr">
          <a:solidFill>
            <a:schemeClr val="phClr"/>
          </a:solidFill>
          <a:prstDash val="solid"/>
        </a:ln>
        <a:ln w="17145" cap="flat" cmpd="sng" algn="ctr">
          <a:solidFill>
            <a:schemeClr val="phClr">
              <a:shade val="95000"/>
              <a:alpha val="95000"/>
              <a:satMod val="150000"/>
            </a:schemeClr>
          </a:solidFill>
          <a:prstDash val="solid"/>
        </a:ln>
      </a:lnStyleLst>
      <a:effectStyleLst>
        <a:effectStyle>
          <a:effectLst/>
        </a:effectStyle>
        <a:effectStyle>
          <a:effectLst>
            <a:outerShdw blurRad="50800" dist="15240" dir="5400000" algn="tl" rotWithShape="0">
              <a:srgbClr val="000000">
                <a:alpha val="75000"/>
              </a:srgbClr>
            </a:outerShdw>
          </a:effectLst>
          <a:scene3d>
            <a:camera prst="orthographicFront">
              <a:rot lat="0" lon="0" rev="0"/>
            </a:camera>
            <a:lightRig rig="brightRoom" dir="tl"/>
          </a:scene3d>
          <a:sp3d contourW="9525" prstMaterial="flat">
            <a:bevelT w="0" h="0" prst="coolSlant"/>
            <a:contourClr>
              <a:schemeClr val="phClr">
                <a:shade val="35000"/>
                <a:satMod val="130000"/>
              </a:schemeClr>
            </a:contourClr>
          </a:sp3d>
        </a:effectStyle>
        <a:effectStyle>
          <a:effectLst>
            <a:outerShdw blurRad="76200" dist="25400" dir="5400000" algn="tl" rotWithShape="0">
              <a:srgbClr val="000000">
                <a:alpha val="55000"/>
              </a:srgbClr>
            </a:outerShdw>
          </a:effectLst>
          <a:scene3d>
            <a:camera prst="orthographicFront">
              <a:rot lat="0" lon="0" rev="0"/>
            </a:camera>
            <a:lightRig rig="brightRoom" dir="tl"/>
          </a:scene3d>
          <a:sp3d contourW="19050" prstMaterial="flat">
            <a:bevelT w="0" h="0" prst="coolSlant"/>
            <a:contourClr>
              <a:schemeClr val="phClr">
                <a:shade val="25000"/>
                <a:satMod val="140000"/>
              </a:schemeClr>
            </a:contourClr>
          </a:sp3d>
        </a:effectStyle>
      </a:effectStyleLst>
      <a:bgFillStyleLst>
        <a:solidFill>
          <a:schemeClr val="phClr"/>
        </a:solidFill>
        <a:solidFill>
          <a:schemeClr val="phClr">
            <a:tint val="95000"/>
            <a:satMod val="170000"/>
          </a:schemeClr>
        </a:solidFill>
        <a:gradFill rotWithShape="1">
          <a:gsLst>
            <a:gs pos="0">
              <a:schemeClr val="phClr">
                <a:tint val="94000"/>
                <a:shade val="98000"/>
                <a:satMod val="130000"/>
                <a:lumMod val="102000"/>
              </a:schemeClr>
            </a:gs>
            <a:gs pos="100000">
              <a:schemeClr val="phClr">
                <a:tint val="98000"/>
                <a:shade val="78000"/>
                <a:satMod val="140000"/>
              </a:schemeClr>
            </a:gs>
          </a:gsLst>
          <a:path path="circle">
            <a:fillToRect l="100000" t="100000" r="100000" b="100000"/>
          </a:path>
        </a:gradFill>
      </a:bgFillStyleLst>
    </a:fmtScheme>
  </a:themeElements>
  <a:objectDefaults/>
  <a:extraClrSchemeLst/>
  <a:extLst>
    <a:ext uri="{05A4C25C-085E-4340-85A3-A5531E510DB2}">
      <thm15:themeFamily xmlns:thm15="http://schemas.microsoft.com/office/thememl/2012/main" name="View" id="{BA0EB5A6-F2D4-4F82-977B-64ADEE4A2A69}" vid="{3969A8A2-35DB-4E3B-8885-16FD20568674}"/>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7.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opLeftCell="A8" workbookViewId="0">
      <selection activeCell="A23" sqref="A23:B2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x14ac:dyDescent="0.2">
      <c r="A1" s="74">
        <f>DATE(AD18,AD20,1)</f>
        <v>44562</v>
      </c>
      <c r="B1" s="74"/>
      <c r="C1" s="74"/>
      <c r="D1" s="74"/>
      <c r="E1" s="74"/>
      <c r="F1" s="74"/>
      <c r="G1" s="74"/>
      <c r="H1" s="74"/>
      <c r="I1" s="11"/>
      <c r="J1" s="11"/>
      <c r="K1" s="77">
        <f>DATE(YEAR(A1),MONTH(A1)-1,1)</f>
        <v>44531</v>
      </c>
      <c r="L1" s="77"/>
      <c r="M1" s="77"/>
      <c r="N1" s="77"/>
      <c r="O1" s="77"/>
      <c r="P1" s="77"/>
      <c r="Q1" s="77"/>
      <c r="S1" s="77">
        <f>DATE(YEAR(A1),MONTH(A1)+1,1)</f>
        <v>44593</v>
      </c>
      <c r="T1" s="77"/>
      <c r="U1" s="77"/>
      <c r="V1" s="77"/>
      <c r="W1" s="77"/>
      <c r="X1" s="77"/>
      <c r="Y1" s="77"/>
    </row>
    <row r="2" spans="1:32" s="3" customFormat="1" ht="11.25" customHeight="1" x14ac:dyDescent="0.2">
      <c r="A2" s="74"/>
      <c r="B2" s="74"/>
      <c r="C2" s="74"/>
      <c r="D2" s="74"/>
      <c r="E2" s="74"/>
      <c r="F2" s="74"/>
      <c r="G2" s="74"/>
      <c r="H2" s="74"/>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32" s="4" customFormat="1" ht="9" customHeight="1" x14ac:dyDescent="0.2">
      <c r="A3" s="74"/>
      <c r="B3" s="74"/>
      <c r="C3" s="74"/>
      <c r="D3" s="74"/>
      <c r="E3" s="74"/>
      <c r="F3" s="74"/>
      <c r="G3" s="74"/>
      <c r="H3" s="74"/>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f t="shared" si="0"/>
        <v>44531</v>
      </c>
      <c r="O3" s="22">
        <f t="shared" si="0"/>
        <v>44532</v>
      </c>
      <c r="P3" s="22">
        <f t="shared" si="0"/>
        <v>44533</v>
      </c>
      <c r="Q3" s="22">
        <f t="shared" si="0"/>
        <v>44534</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44593</v>
      </c>
      <c r="V3" s="22">
        <f t="shared" si="1"/>
        <v>44594</v>
      </c>
      <c r="W3" s="22">
        <f t="shared" si="1"/>
        <v>44595</v>
      </c>
      <c r="X3" s="22">
        <f t="shared" si="1"/>
        <v>44596</v>
      </c>
      <c r="Y3" s="22">
        <f t="shared" si="1"/>
        <v>44597</v>
      </c>
      <c r="AB3" s="3"/>
      <c r="AC3" s="3"/>
      <c r="AD3" s="3"/>
      <c r="AE3" s="3"/>
    </row>
    <row r="4" spans="1:32" s="4" customFormat="1" ht="9" customHeight="1" x14ac:dyDescent="0.2">
      <c r="A4" s="74"/>
      <c r="B4" s="74"/>
      <c r="C4" s="74"/>
      <c r="D4" s="74"/>
      <c r="E4" s="74"/>
      <c r="F4" s="74"/>
      <c r="G4" s="74"/>
      <c r="H4" s="74"/>
      <c r="I4" s="11"/>
      <c r="J4" s="11"/>
      <c r="K4" s="22">
        <f t="shared" si="0"/>
        <v>44535</v>
      </c>
      <c r="L4" s="22">
        <f t="shared" si="0"/>
        <v>44536</v>
      </c>
      <c r="M4" s="22">
        <f t="shared" si="0"/>
        <v>44537</v>
      </c>
      <c r="N4" s="22">
        <f t="shared" si="0"/>
        <v>44538</v>
      </c>
      <c r="O4" s="22">
        <f t="shared" si="0"/>
        <v>44539</v>
      </c>
      <c r="P4" s="22">
        <f t="shared" si="0"/>
        <v>44540</v>
      </c>
      <c r="Q4" s="22">
        <f t="shared" si="0"/>
        <v>44541</v>
      </c>
      <c r="R4" s="3"/>
      <c r="S4" s="22">
        <f t="shared" si="1"/>
        <v>44598</v>
      </c>
      <c r="T4" s="22">
        <f t="shared" si="1"/>
        <v>44599</v>
      </c>
      <c r="U4" s="22">
        <f t="shared" si="1"/>
        <v>44600</v>
      </c>
      <c r="V4" s="22">
        <f t="shared" si="1"/>
        <v>44601</v>
      </c>
      <c r="W4" s="22">
        <f t="shared" si="1"/>
        <v>44602</v>
      </c>
      <c r="X4" s="22">
        <f t="shared" si="1"/>
        <v>44603</v>
      </c>
      <c r="Y4" s="22">
        <f t="shared" si="1"/>
        <v>44604</v>
      </c>
      <c r="AB4" s="3"/>
      <c r="AC4" s="3"/>
      <c r="AD4" s="3"/>
      <c r="AE4" s="3"/>
    </row>
    <row r="5" spans="1:32" s="4" customFormat="1" ht="9" customHeight="1" x14ac:dyDescent="0.2">
      <c r="A5" s="74"/>
      <c r="B5" s="74"/>
      <c r="C5" s="74"/>
      <c r="D5" s="74"/>
      <c r="E5" s="74"/>
      <c r="F5" s="74"/>
      <c r="G5" s="74"/>
      <c r="H5" s="74"/>
      <c r="I5" s="11"/>
      <c r="J5" s="11"/>
      <c r="K5" s="22">
        <f t="shared" si="0"/>
        <v>44542</v>
      </c>
      <c r="L5" s="22">
        <f t="shared" si="0"/>
        <v>44543</v>
      </c>
      <c r="M5" s="22">
        <f t="shared" si="0"/>
        <v>44544</v>
      </c>
      <c r="N5" s="22">
        <f t="shared" si="0"/>
        <v>44545</v>
      </c>
      <c r="O5" s="22">
        <f t="shared" si="0"/>
        <v>44546</v>
      </c>
      <c r="P5" s="22">
        <f t="shared" si="0"/>
        <v>44547</v>
      </c>
      <c r="Q5" s="22">
        <f t="shared" si="0"/>
        <v>44548</v>
      </c>
      <c r="R5" s="3"/>
      <c r="S5" s="22">
        <f t="shared" si="1"/>
        <v>44605</v>
      </c>
      <c r="T5" s="22">
        <f t="shared" si="1"/>
        <v>44606</v>
      </c>
      <c r="U5" s="22">
        <f t="shared" si="1"/>
        <v>44607</v>
      </c>
      <c r="V5" s="22">
        <f t="shared" si="1"/>
        <v>44608</v>
      </c>
      <c r="W5" s="22">
        <f t="shared" si="1"/>
        <v>44609</v>
      </c>
      <c r="X5" s="22">
        <f t="shared" si="1"/>
        <v>44610</v>
      </c>
      <c r="Y5" s="22">
        <f t="shared" si="1"/>
        <v>44611</v>
      </c>
      <c r="AB5" s="3"/>
      <c r="AC5" s="3"/>
      <c r="AD5" s="3"/>
      <c r="AE5" s="3"/>
    </row>
    <row r="6" spans="1:32" s="4" customFormat="1" ht="9" customHeight="1" x14ac:dyDescent="0.2">
      <c r="A6" s="74"/>
      <c r="B6" s="74"/>
      <c r="C6" s="74"/>
      <c r="D6" s="74"/>
      <c r="E6" s="74"/>
      <c r="F6" s="74"/>
      <c r="G6" s="74"/>
      <c r="H6" s="74"/>
      <c r="I6" s="11"/>
      <c r="J6" s="11"/>
      <c r="K6" s="22">
        <f t="shared" si="0"/>
        <v>44549</v>
      </c>
      <c r="L6" s="22">
        <f t="shared" si="0"/>
        <v>44550</v>
      </c>
      <c r="M6" s="22">
        <f t="shared" si="0"/>
        <v>44551</v>
      </c>
      <c r="N6" s="22">
        <f t="shared" si="0"/>
        <v>44552</v>
      </c>
      <c r="O6" s="22">
        <f t="shared" si="0"/>
        <v>44553</v>
      </c>
      <c r="P6" s="22">
        <f t="shared" si="0"/>
        <v>44554</v>
      </c>
      <c r="Q6" s="22">
        <f t="shared" si="0"/>
        <v>44555</v>
      </c>
      <c r="R6" s="3"/>
      <c r="S6" s="22">
        <f t="shared" si="1"/>
        <v>44612</v>
      </c>
      <c r="T6" s="22">
        <f t="shared" si="1"/>
        <v>44613</v>
      </c>
      <c r="U6" s="22">
        <f t="shared" si="1"/>
        <v>44614</v>
      </c>
      <c r="V6" s="22">
        <f t="shared" si="1"/>
        <v>44615</v>
      </c>
      <c r="W6" s="22">
        <f t="shared" si="1"/>
        <v>44616</v>
      </c>
      <c r="X6" s="22">
        <f t="shared" si="1"/>
        <v>44617</v>
      </c>
      <c r="Y6" s="22">
        <f t="shared" si="1"/>
        <v>44618</v>
      </c>
      <c r="AB6" s="3"/>
      <c r="AC6" s="3"/>
      <c r="AD6" s="3"/>
      <c r="AE6" s="3"/>
    </row>
    <row r="7" spans="1:32" s="4" customFormat="1" ht="9" customHeight="1" x14ac:dyDescent="0.2">
      <c r="A7" s="74"/>
      <c r="B7" s="74"/>
      <c r="C7" s="74"/>
      <c r="D7" s="74"/>
      <c r="E7" s="74"/>
      <c r="F7" s="74"/>
      <c r="G7" s="74"/>
      <c r="H7" s="74"/>
      <c r="I7" s="11"/>
      <c r="J7" s="11"/>
      <c r="K7" s="22">
        <f t="shared" si="0"/>
        <v>44556</v>
      </c>
      <c r="L7" s="22">
        <f t="shared" si="0"/>
        <v>44557</v>
      </c>
      <c r="M7" s="22">
        <f t="shared" si="0"/>
        <v>44558</v>
      </c>
      <c r="N7" s="22">
        <f t="shared" si="0"/>
        <v>44559</v>
      </c>
      <c r="O7" s="22">
        <f t="shared" si="0"/>
        <v>44560</v>
      </c>
      <c r="P7" s="22">
        <f t="shared" si="0"/>
        <v>44561</v>
      </c>
      <c r="Q7" s="22" t="str">
        <f t="shared" si="0"/>
        <v/>
      </c>
      <c r="R7" s="3"/>
      <c r="S7" s="22">
        <f t="shared" si="1"/>
        <v>44619</v>
      </c>
      <c r="T7" s="22">
        <f t="shared" si="1"/>
        <v>44620</v>
      </c>
      <c r="U7" s="22" t="str">
        <f t="shared" si="1"/>
        <v/>
      </c>
      <c r="V7" s="22" t="str">
        <f t="shared" si="1"/>
        <v/>
      </c>
      <c r="W7" s="22" t="str">
        <f t="shared" si="1"/>
        <v/>
      </c>
      <c r="X7" s="22" t="str">
        <f t="shared" si="1"/>
        <v/>
      </c>
      <c r="Y7" s="22" t="str">
        <f t="shared" si="1"/>
        <v/>
      </c>
      <c r="AB7" s="3"/>
      <c r="AC7" s="3"/>
      <c r="AD7" s="3"/>
      <c r="AE7" s="3"/>
    </row>
    <row r="8" spans="1:32"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32" s="1" customFormat="1" ht="21" customHeight="1" x14ac:dyDescent="0.2">
      <c r="A9" s="75">
        <f>A10</f>
        <v>44556</v>
      </c>
      <c r="B9" s="76"/>
      <c r="C9" s="76">
        <f>C10</f>
        <v>44557</v>
      </c>
      <c r="D9" s="76"/>
      <c r="E9" s="76">
        <f>E10</f>
        <v>44558</v>
      </c>
      <c r="F9" s="76"/>
      <c r="G9" s="76">
        <f>G10</f>
        <v>44559</v>
      </c>
      <c r="H9" s="76"/>
      <c r="I9" s="76">
        <f>I10</f>
        <v>44560</v>
      </c>
      <c r="J9" s="76"/>
      <c r="K9" s="76">
        <f>K10</f>
        <v>44561</v>
      </c>
      <c r="L9" s="76"/>
      <c r="M9" s="76"/>
      <c r="N9" s="76"/>
      <c r="O9" s="76"/>
      <c r="P9" s="76"/>
      <c r="Q9" s="76"/>
      <c r="R9" s="76"/>
      <c r="S9" s="76">
        <f>S10</f>
        <v>44562</v>
      </c>
      <c r="T9" s="76"/>
      <c r="U9" s="76"/>
      <c r="V9" s="76"/>
      <c r="W9" s="76"/>
      <c r="X9" s="76"/>
      <c r="Y9" s="76"/>
      <c r="Z9" s="78"/>
      <c r="AB9" s="43" t="s">
        <v>18</v>
      </c>
      <c r="AC9" s="43"/>
      <c r="AD9" s="43"/>
      <c r="AE9" s="43"/>
      <c r="AF9" s="43"/>
    </row>
    <row r="10" spans="1:32" s="1" customFormat="1" ht="18.75" x14ac:dyDescent="0.2">
      <c r="A10" s="12">
        <f>$A$1-(WEEKDAY($A$1,1)-(start_day-1))-IF((WEEKDAY($A$1,1)-(start_day-1))&lt;=0,7,0)+1</f>
        <v>44556</v>
      </c>
      <c r="B10" s="45"/>
      <c r="C10" s="12">
        <f>A10+1</f>
        <v>44557</v>
      </c>
      <c r="D10" s="13"/>
      <c r="E10" s="12">
        <f>C10+1</f>
        <v>44558</v>
      </c>
      <c r="F10" s="13"/>
      <c r="G10" s="12">
        <f>E10+1</f>
        <v>44559</v>
      </c>
      <c r="H10" s="13"/>
      <c r="I10" s="12">
        <f>G10+1</f>
        <v>44560</v>
      </c>
      <c r="J10" s="13"/>
      <c r="K10" s="72">
        <f>I10+1</f>
        <v>44561</v>
      </c>
      <c r="L10" s="73"/>
      <c r="M10" s="70"/>
      <c r="N10" s="70"/>
      <c r="O10" s="70"/>
      <c r="P10" s="70"/>
      <c r="Q10" s="70"/>
      <c r="R10" s="71"/>
      <c r="S10" s="72">
        <f>K10+1</f>
        <v>44562</v>
      </c>
      <c r="T10" s="73"/>
      <c r="U10" s="70"/>
      <c r="V10" s="70"/>
      <c r="W10" s="70"/>
      <c r="X10" s="70"/>
      <c r="Y10" s="70"/>
      <c r="Z10" s="71"/>
      <c r="AB10" s="44" t="s">
        <v>4</v>
      </c>
      <c r="AC10" s="44"/>
      <c r="AD10" s="44"/>
      <c r="AE10" s="44"/>
      <c r="AF10" s="44"/>
    </row>
    <row r="11" spans="1:32" s="1" customFormat="1" x14ac:dyDescent="0.2">
      <c r="A11" s="47"/>
      <c r="B11" s="49"/>
      <c r="C11" s="47"/>
      <c r="D11" s="48"/>
      <c r="E11" s="47"/>
      <c r="F11" s="48"/>
      <c r="G11" s="47"/>
      <c r="H11" s="48"/>
      <c r="I11" s="47"/>
      <c r="J11" s="48"/>
      <c r="K11" s="47"/>
      <c r="L11" s="49"/>
      <c r="M11" s="49"/>
      <c r="N11" s="49"/>
      <c r="O11" s="49"/>
      <c r="P11" s="49"/>
      <c r="Q11" s="49"/>
      <c r="R11" s="48"/>
      <c r="S11" s="47"/>
      <c r="T11" s="49"/>
      <c r="U11" s="49"/>
      <c r="V11" s="49"/>
      <c r="W11" s="49"/>
      <c r="X11" s="49"/>
      <c r="Y11" s="49"/>
      <c r="Z11" s="48"/>
    </row>
    <row r="12" spans="1:32" s="1" customFormat="1" x14ac:dyDescent="0.2">
      <c r="A12" s="50"/>
      <c r="B12" s="51"/>
      <c r="C12" s="47"/>
      <c r="D12" s="48"/>
      <c r="E12" s="47"/>
      <c r="F12" s="48"/>
      <c r="G12" s="47"/>
      <c r="H12" s="48"/>
      <c r="I12" s="47"/>
      <c r="J12" s="48"/>
      <c r="K12" s="47"/>
      <c r="L12" s="49"/>
      <c r="M12" s="49"/>
      <c r="N12" s="49"/>
      <c r="O12" s="49"/>
      <c r="P12" s="49"/>
      <c r="Q12" s="49"/>
      <c r="R12" s="48"/>
      <c r="S12" s="50"/>
      <c r="T12" s="51"/>
      <c r="U12" s="51"/>
      <c r="V12" s="51"/>
      <c r="W12" s="51"/>
      <c r="X12" s="51"/>
      <c r="Y12" s="51"/>
      <c r="Z12" s="52"/>
    </row>
    <row r="13" spans="1:32" s="1" customFormat="1" x14ac:dyDescent="0.2">
      <c r="A13" s="50"/>
      <c r="B13" s="51"/>
      <c r="C13" s="47"/>
      <c r="D13" s="48"/>
      <c r="E13" s="47"/>
      <c r="F13" s="48"/>
      <c r="G13" s="47"/>
      <c r="H13" s="48"/>
      <c r="I13" s="47"/>
      <c r="J13" s="48"/>
      <c r="K13" s="47"/>
      <c r="L13" s="49"/>
      <c r="M13" s="49"/>
      <c r="N13" s="49"/>
      <c r="O13" s="49"/>
      <c r="P13" s="49"/>
      <c r="Q13" s="49"/>
      <c r="R13" s="48"/>
      <c r="S13" s="50"/>
      <c r="T13" s="51"/>
      <c r="U13" s="51"/>
      <c r="V13" s="51"/>
      <c r="W13" s="51"/>
      <c r="X13" s="51"/>
      <c r="Y13" s="51"/>
      <c r="Z13" s="52"/>
    </row>
    <row r="14" spans="1:32" s="1" customFormat="1" x14ac:dyDescent="0.2">
      <c r="A14" s="50"/>
      <c r="B14" s="51"/>
      <c r="C14" s="47"/>
      <c r="D14" s="48"/>
      <c r="E14" s="47"/>
      <c r="F14" s="48"/>
      <c r="G14" s="47"/>
      <c r="H14" s="48"/>
      <c r="I14" s="47"/>
      <c r="J14" s="48"/>
      <c r="K14" s="47"/>
      <c r="L14" s="49"/>
      <c r="M14" s="49"/>
      <c r="N14" s="49"/>
      <c r="O14" s="49"/>
      <c r="P14" s="49"/>
      <c r="Q14" s="49"/>
      <c r="R14" s="48"/>
      <c r="S14" s="50"/>
      <c r="T14" s="51"/>
      <c r="U14" s="51"/>
      <c r="V14" s="51"/>
      <c r="W14" s="51"/>
      <c r="X14" s="51"/>
      <c r="Y14" s="51"/>
      <c r="Z14" s="52"/>
    </row>
    <row r="15" spans="1:32" s="2" customFormat="1" ht="13.15" customHeight="1" x14ac:dyDescent="0.2">
      <c r="A15" s="85"/>
      <c r="B15" s="86"/>
      <c r="C15" s="64"/>
      <c r="D15" s="66"/>
      <c r="E15" s="64"/>
      <c r="F15" s="66"/>
      <c r="G15" s="64"/>
      <c r="H15" s="66"/>
      <c r="I15" s="64"/>
      <c r="J15" s="66"/>
      <c r="K15" s="64"/>
      <c r="L15" s="65"/>
      <c r="M15" s="65"/>
      <c r="N15" s="65"/>
      <c r="O15" s="65"/>
      <c r="P15" s="65"/>
      <c r="Q15" s="65"/>
      <c r="R15" s="66"/>
      <c r="S15" s="85"/>
      <c r="T15" s="86"/>
      <c r="U15" s="86"/>
      <c r="V15" s="86"/>
      <c r="W15" s="86"/>
      <c r="X15" s="86"/>
      <c r="Y15" s="86"/>
      <c r="Z15" s="100"/>
      <c r="AA15" s="1"/>
    </row>
    <row r="16" spans="1:32" s="1" customFormat="1" ht="18.75" x14ac:dyDescent="0.2">
      <c r="A16" s="12">
        <f>S10+1</f>
        <v>44563</v>
      </c>
      <c r="B16" s="45"/>
      <c r="C16" s="12">
        <f>A16+1</f>
        <v>44564</v>
      </c>
      <c r="D16" s="13"/>
      <c r="E16" s="12">
        <f>C16+1</f>
        <v>44565</v>
      </c>
      <c r="F16" s="13"/>
      <c r="G16" s="12">
        <f>E16+1</f>
        <v>44566</v>
      </c>
      <c r="H16" s="13"/>
      <c r="I16" s="12">
        <f>G16+1</f>
        <v>44567</v>
      </c>
      <c r="J16" s="13"/>
      <c r="K16" s="72">
        <f>I16+1</f>
        <v>44568</v>
      </c>
      <c r="L16" s="73"/>
      <c r="M16" s="70"/>
      <c r="N16" s="70"/>
      <c r="O16" s="70"/>
      <c r="P16" s="70"/>
      <c r="Q16" s="70"/>
      <c r="R16" s="71"/>
      <c r="S16" s="72">
        <f>K16+1</f>
        <v>44569</v>
      </c>
      <c r="T16" s="73"/>
      <c r="U16" s="70"/>
      <c r="V16" s="70"/>
      <c r="W16" s="70"/>
      <c r="X16" s="70"/>
      <c r="Y16" s="70"/>
      <c r="Z16" s="71"/>
      <c r="AB16" s="27" t="s">
        <v>7</v>
      </c>
      <c r="AC16" s="10"/>
      <c r="AD16" s="10"/>
    </row>
    <row r="17" spans="1:31" s="1" customFormat="1" ht="14.25" x14ac:dyDescent="0.2">
      <c r="A17" s="81"/>
      <c r="B17" s="82"/>
      <c r="C17" s="81"/>
      <c r="D17" s="83"/>
      <c r="E17" s="47"/>
      <c r="F17" s="48"/>
      <c r="G17" s="47"/>
      <c r="H17" s="48"/>
      <c r="I17" s="47"/>
      <c r="J17" s="48"/>
      <c r="K17" s="53" t="s">
        <v>30</v>
      </c>
      <c r="L17" s="54"/>
      <c r="M17" s="54"/>
      <c r="N17" s="54"/>
      <c r="O17" s="54"/>
      <c r="P17" s="54"/>
      <c r="Q17" s="54"/>
      <c r="R17" s="55"/>
      <c r="S17" s="60" t="s">
        <v>23</v>
      </c>
      <c r="T17" s="61"/>
      <c r="U17" s="61"/>
      <c r="V17" s="61"/>
      <c r="W17" s="61"/>
      <c r="X17" s="61"/>
      <c r="Y17" s="61"/>
      <c r="Z17" s="62"/>
      <c r="AB17" s="10"/>
    </row>
    <row r="18" spans="1:31" s="1" customFormat="1" ht="14.25" x14ac:dyDescent="0.2">
      <c r="A18" s="81"/>
      <c r="B18" s="82"/>
      <c r="C18" s="53" t="s">
        <v>30</v>
      </c>
      <c r="D18" s="55"/>
      <c r="E18" s="47"/>
      <c r="F18" s="48"/>
      <c r="G18" s="53" t="s">
        <v>30</v>
      </c>
      <c r="H18" s="55"/>
      <c r="I18" s="53" t="s">
        <v>30</v>
      </c>
      <c r="J18" s="55"/>
      <c r="K18" s="79" t="s">
        <v>27</v>
      </c>
      <c r="L18" s="84"/>
      <c r="M18" s="84"/>
      <c r="N18" s="84"/>
      <c r="O18" s="84"/>
      <c r="P18" s="84"/>
      <c r="Q18" s="84"/>
      <c r="R18" s="80"/>
      <c r="S18" s="63" t="s">
        <v>25</v>
      </c>
      <c r="T18" s="61"/>
      <c r="U18" s="61"/>
      <c r="V18" s="61"/>
      <c r="W18" s="61"/>
      <c r="X18" s="61"/>
      <c r="Y18" s="61"/>
      <c r="Z18" s="62"/>
      <c r="AB18" s="10"/>
      <c r="AC18" s="28" t="s">
        <v>1</v>
      </c>
      <c r="AD18" s="29">
        <v>2022</v>
      </c>
    </row>
    <row r="19" spans="1:31" s="1" customFormat="1" ht="14.25" x14ac:dyDescent="0.2">
      <c r="A19" s="47"/>
      <c r="B19" s="49"/>
      <c r="C19" s="79" t="s">
        <v>22</v>
      </c>
      <c r="D19" s="80"/>
      <c r="E19" s="47"/>
      <c r="F19" s="48"/>
      <c r="G19" s="79" t="s">
        <v>27</v>
      </c>
      <c r="H19" s="80"/>
      <c r="I19" s="79" t="s">
        <v>26</v>
      </c>
      <c r="J19" s="80"/>
      <c r="K19" s="81"/>
      <c r="L19" s="82"/>
      <c r="M19" s="82"/>
      <c r="N19" s="82"/>
      <c r="O19" s="82"/>
      <c r="P19" s="82"/>
      <c r="Q19" s="82"/>
      <c r="R19" s="83"/>
      <c r="S19" s="47"/>
      <c r="T19" s="49"/>
      <c r="U19" s="49"/>
      <c r="V19" s="49"/>
      <c r="W19" s="49"/>
      <c r="X19" s="49"/>
      <c r="Y19" s="49"/>
      <c r="Z19" s="48"/>
      <c r="AB19" s="10"/>
    </row>
    <row r="20" spans="1:31" s="1" customFormat="1" x14ac:dyDescent="0.2">
      <c r="A20" s="47"/>
      <c r="B20" s="49"/>
      <c r="C20" s="79" t="s">
        <v>24</v>
      </c>
      <c r="D20" s="80"/>
      <c r="E20" s="47"/>
      <c r="F20" s="48"/>
      <c r="G20" s="79"/>
      <c r="H20" s="80"/>
      <c r="I20" s="79" t="s">
        <v>24</v>
      </c>
      <c r="J20" s="80"/>
      <c r="K20" s="60" t="s">
        <v>23</v>
      </c>
      <c r="L20" s="61"/>
      <c r="M20" s="61"/>
      <c r="N20" s="61"/>
      <c r="O20" s="61"/>
      <c r="P20" s="61"/>
      <c r="Q20" s="61"/>
      <c r="R20" s="62"/>
      <c r="S20" s="47"/>
      <c r="T20" s="49"/>
      <c r="U20" s="49"/>
      <c r="V20" s="49"/>
      <c r="W20" s="49"/>
      <c r="X20" s="49"/>
      <c r="Y20" s="49"/>
      <c r="Z20" s="48"/>
      <c r="AB20" s="10"/>
      <c r="AC20" s="28" t="s">
        <v>2</v>
      </c>
      <c r="AD20" s="29">
        <v>1</v>
      </c>
    </row>
    <row r="21" spans="1:31" s="2" customFormat="1" ht="13.15" customHeight="1" x14ac:dyDescent="0.2">
      <c r="A21" s="64"/>
      <c r="B21" s="65"/>
      <c r="C21" s="64"/>
      <c r="D21" s="66"/>
      <c r="E21" s="64"/>
      <c r="F21" s="66"/>
      <c r="G21" s="64"/>
      <c r="H21" s="66"/>
      <c r="I21" s="64"/>
      <c r="J21" s="66"/>
      <c r="K21" s="67" t="s">
        <v>24</v>
      </c>
      <c r="L21" s="68"/>
      <c r="M21" s="68"/>
      <c r="N21" s="68"/>
      <c r="O21" s="68"/>
      <c r="P21" s="68"/>
      <c r="Q21" s="68"/>
      <c r="R21" s="69"/>
      <c r="S21" s="64"/>
      <c r="T21" s="65"/>
      <c r="U21" s="65"/>
      <c r="V21" s="65"/>
      <c r="W21" s="65"/>
      <c r="X21" s="65"/>
      <c r="Y21" s="65"/>
      <c r="Z21" s="66"/>
      <c r="AA21" s="1"/>
      <c r="AB21" s="1"/>
      <c r="AC21" s="1"/>
      <c r="AD21" s="1"/>
      <c r="AE21" s="1"/>
    </row>
    <row r="22" spans="1:31" s="1" customFormat="1" ht="18.75" x14ac:dyDescent="0.2">
      <c r="A22" s="12">
        <f>S16+1</f>
        <v>44570</v>
      </c>
      <c r="B22" s="45"/>
      <c r="C22" s="12">
        <f>A22+1</f>
        <v>44571</v>
      </c>
      <c r="D22" s="13"/>
      <c r="E22" s="12">
        <f>C22+1</f>
        <v>44572</v>
      </c>
      <c r="F22" s="13"/>
      <c r="G22" s="12">
        <f>E22+1</f>
        <v>44573</v>
      </c>
      <c r="H22" s="13"/>
      <c r="I22" s="12">
        <f>G22+1</f>
        <v>44574</v>
      </c>
      <c r="J22" s="13"/>
      <c r="K22" s="72">
        <f>I22+1</f>
        <v>44575</v>
      </c>
      <c r="L22" s="73"/>
      <c r="M22" s="70"/>
      <c r="N22" s="70"/>
      <c r="O22" s="70"/>
      <c r="P22" s="70"/>
      <c r="Q22" s="70"/>
      <c r="R22" s="71"/>
      <c r="S22" s="72">
        <f>K22+1</f>
        <v>44576</v>
      </c>
      <c r="T22" s="73"/>
      <c r="U22" s="70"/>
      <c r="V22" s="70"/>
      <c r="W22" s="70"/>
      <c r="X22" s="70"/>
      <c r="Y22" s="70"/>
      <c r="Z22" s="71"/>
      <c r="AB22" s="27" t="s">
        <v>8</v>
      </c>
      <c r="AC22" s="2"/>
      <c r="AD22" s="2"/>
      <c r="AE22" s="2"/>
    </row>
    <row r="23" spans="1:31" s="1" customFormat="1" x14ac:dyDescent="0.2">
      <c r="A23" s="53" t="s">
        <v>30</v>
      </c>
      <c r="B23" s="55"/>
      <c r="C23" s="53" t="s">
        <v>30</v>
      </c>
      <c r="D23" s="55"/>
      <c r="E23" s="47"/>
      <c r="F23" s="48"/>
      <c r="G23" s="89" t="s">
        <v>31</v>
      </c>
      <c r="H23" s="90"/>
      <c r="I23" s="47"/>
      <c r="J23" s="48"/>
      <c r="K23" s="53" t="s">
        <v>30</v>
      </c>
      <c r="L23" s="54"/>
      <c r="M23" s="54"/>
      <c r="N23" s="54"/>
      <c r="O23" s="54"/>
      <c r="P23" s="54"/>
      <c r="Q23" s="54"/>
      <c r="R23" s="55"/>
      <c r="S23" s="60" t="s">
        <v>23</v>
      </c>
      <c r="T23" s="61"/>
      <c r="U23" s="61"/>
      <c r="V23" s="61"/>
      <c r="W23" s="61"/>
      <c r="X23" s="61"/>
      <c r="Y23" s="61"/>
      <c r="Z23" s="62"/>
      <c r="AC23" s="10"/>
      <c r="AD23" s="10"/>
    </row>
    <row r="24" spans="1:31" s="1" customFormat="1" x14ac:dyDescent="0.2">
      <c r="A24" s="79" t="s">
        <v>25</v>
      </c>
      <c r="B24" s="84"/>
      <c r="C24" s="79" t="s">
        <v>22</v>
      </c>
      <c r="D24" s="80"/>
      <c r="E24" s="47"/>
      <c r="F24" s="48"/>
      <c r="G24" s="87" t="s">
        <v>28</v>
      </c>
      <c r="H24" s="88"/>
      <c r="I24" s="47"/>
      <c r="J24" s="48"/>
      <c r="K24" s="79" t="s">
        <v>22</v>
      </c>
      <c r="L24" s="84"/>
      <c r="M24" s="84"/>
      <c r="N24" s="84"/>
      <c r="O24" s="84"/>
      <c r="P24" s="84"/>
      <c r="Q24" s="84"/>
      <c r="R24" s="80"/>
      <c r="S24" s="63" t="s">
        <v>25</v>
      </c>
      <c r="T24" s="61"/>
      <c r="U24" s="61"/>
      <c r="V24" s="61"/>
      <c r="W24" s="61"/>
      <c r="X24" s="61"/>
      <c r="Y24" s="61"/>
      <c r="Z24" s="62"/>
      <c r="AB24" s="10"/>
      <c r="AC24" s="28" t="s">
        <v>3</v>
      </c>
      <c r="AD24" s="29">
        <v>1</v>
      </c>
      <c r="AE24" s="2"/>
    </row>
    <row r="25" spans="1:31" s="1" customFormat="1" ht="14.25" x14ac:dyDescent="0.2">
      <c r="A25" s="91"/>
      <c r="B25" s="92"/>
      <c r="C25" s="79" t="s">
        <v>24</v>
      </c>
      <c r="D25" s="80"/>
      <c r="E25" s="47"/>
      <c r="F25" s="48"/>
      <c r="G25" s="87" t="s">
        <v>24</v>
      </c>
      <c r="H25" s="88"/>
      <c r="I25" s="47"/>
      <c r="J25" s="48"/>
      <c r="K25" s="81"/>
      <c r="L25" s="82"/>
      <c r="M25" s="82"/>
      <c r="N25" s="82"/>
      <c r="O25" s="82"/>
      <c r="P25" s="82"/>
      <c r="Q25" s="82"/>
      <c r="R25" s="83"/>
      <c r="S25" s="47"/>
      <c r="T25" s="49"/>
      <c r="U25" s="49"/>
      <c r="V25" s="49"/>
      <c r="W25" s="49"/>
      <c r="X25" s="49"/>
      <c r="Y25" s="49"/>
      <c r="Z25" s="48"/>
      <c r="AB25" s="10"/>
      <c r="AC25" s="10"/>
      <c r="AD25" s="10"/>
    </row>
    <row r="26" spans="1:31" s="1" customFormat="1" ht="14.25" x14ac:dyDescent="0.2">
      <c r="A26" s="91"/>
      <c r="B26" s="92"/>
      <c r="C26" s="91"/>
      <c r="D26" s="93"/>
      <c r="E26" s="47"/>
      <c r="F26" s="48"/>
      <c r="G26" s="81"/>
      <c r="H26" s="83"/>
      <c r="I26" s="47"/>
      <c r="J26" s="48"/>
      <c r="K26" s="60" t="s">
        <v>23</v>
      </c>
      <c r="L26" s="94"/>
      <c r="M26" s="94"/>
      <c r="N26" s="94"/>
      <c r="O26" s="94"/>
      <c r="P26" s="94"/>
      <c r="Q26" s="94"/>
      <c r="R26" s="95"/>
      <c r="S26" s="47"/>
      <c r="T26" s="49"/>
      <c r="U26" s="49"/>
      <c r="V26" s="49"/>
      <c r="W26" s="49"/>
      <c r="X26" s="49"/>
      <c r="Y26" s="49"/>
      <c r="Z26" s="48"/>
      <c r="AD26" s="10"/>
    </row>
    <row r="27" spans="1:31" s="2" customFormat="1" x14ac:dyDescent="0.2">
      <c r="A27" s="96"/>
      <c r="B27" s="97"/>
      <c r="C27" s="96"/>
      <c r="D27" s="98"/>
      <c r="E27" s="64"/>
      <c r="F27" s="66"/>
      <c r="G27" s="64"/>
      <c r="H27" s="66"/>
      <c r="I27" s="64"/>
      <c r="J27" s="66"/>
      <c r="K27" s="67" t="s">
        <v>24</v>
      </c>
      <c r="L27" s="68"/>
      <c r="M27" s="68"/>
      <c r="N27" s="68"/>
      <c r="O27" s="68"/>
      <c r="P27" s="68"/>
      <c r="Q27" s="68"/>
      <c r="R27" s="69"/>
      <c r="S27" s="64"/>
      <c r="T27" s="65"/>
      <c r="U27" s="65"/>
      <c r="V27" s="65"/>
      <c r="W27" s="65"/>
      <c r="X27" s="65"/>
      <c r="Y27" s="65"/>
      <c r="Z27" s="66"/>
      <c r="AA27" s="1"/>
      <c r="AD27" s="10"/>
      <c r="AE27" s="1"/>
    </row>
    <row r="28" spans="1:31" s="1" customFormat="1" ht="18.75" x14ac:dyDescent="0.2">
      <c r="A28" s="12">
        <f>S22+1</f>
        <v>44577</v>
      </c>
      <c r="B28" s="45"/>
      <c r="C28" s="12">
        <f>A28+1</f>
        <v>44578</v>
      </c>
      <c r="D28" s="13"/>
      <c r="E28" s="12">
        <f>C28+1</f>
        <v>44579</v>
      </c>
      <c r="F28" s="13"/>
      <c r="G28" s="12">
        <f>E28+1</f>
        <v>44580</v>
      </c>
      <c r="H28" s="13"/>
      <c r="I28" s="12">
        <f>G28+1</f>
        <v>44581</v>
      </c>
      <c r="J28" s="13"/>
      <c r="K28" s="72">
        <f>I28+1</f>
        <v>44582</v>
      </c>
      <c r="L28" s="73"/>
      <c r="M28" s="70"/>
      <c r="N28" s="70"/>
      <c r="O28" s="70"/>
      <c r="P28" s="70"/>
      <c r="Q28" s="70"/>
      <c r="R28" s="71"/>
      <c r="S28" s="72">
        <f>K28+1</f>
        <v>44583</v>
      </c>
      <c r="T28" s="73"/>
      <c r="U28" s="70"/>
      <c r="V28" s="70"/>
      <c r="W28" s="70"/>
      <c r="X28" s="70"/>
      <c r="Y28" s="70"/>
      <c r="Z28" s="71"/>
      <c r="AB28" s="27" t="s">
        <v>9</v>
      </c>
      <c r="AC28" s="10"/>
      <c r="AD28" s="10"/>
    </row>
    <row r="29" spans="1:31" s="1" customFormat="1" x14ac:dyDescent="0.2">
      <c r="A29" s="47"/>
      <c r="B29" s="49"/>
      <c r="C29" s="53" t="s">
        <v>30</v>
      </c>
      <c r="D29" s="55"/>
      <c r="E29" s="47"/>
      <c r="F29" s="48"/>
      <c r="G29" s="89" t="s">
        <v>31</v>
      </c>
      <c r="H29" s="90"/>
      <c r="I29" s="53" t="s">
        <v>30</v>
      </c>
      <c r="J29" s="55"/>
      <c r="K29" s="53" t="s">
        <v>30</v>
      </c>
      <c r="L29" s="54"/>
      <c r="M29" s="54"/>
      <c r="N29" s="54"/>
      <c r="O29" s="54"/>
      <c r="P29" s="54"/>
      <c r="Q29" s="54"/>
      <c r="R29" s="55"/>
      <c r="S29" s="60" t="s">
        <v>23</v>
      </c>
      <c r="T29" s="61"/>
      <c r="U29" s="61"/>
      <c r="V29" s="61"/>
      <c r="W29" s="61"/>
      <c r="X29" s="61"/>
      <c r="Y29" s="61"/>
      <c r="Z29" s="62"/>
      <c r="AB29" s="10"/>
      <c r="AC29" s="30" t="s">
        <v>11</v>
      </c>
      <c r="AD29" s="10"/>
    </row>
    <row r="30" spans="1:31" s="1" customFormat="1" ht="14.25" x14ac:dyDescent="0.2">
      <c r="A30" s="81"/>
      <c r="B30" s="82"/>
      <c r="C30" s="79" t="s">
        <v>22</v>
      </c>
      <c r="D30" s="80"/>
      <c r="E30" s="47"/>
      <c r="F30" s="48"/>
      <c r="G30" s="87" t="s">
        <v>29</v>
      </c>
      <c r="H30" s="88"/>
      <c r="I30" s="79" t="s">
        <v>24</v>
      </c>
      <c r="J30" s="80"/>
      <c r="K30" s="79" t="s">
        <v>27</v>
      </c>
      <c r="L30" s="84"/>
      <c r="M30" s="84"/>
      <c r="N30" s="84"/>
      <c r="O30" s="84"/>
      <c r="P30" s="84"/>
      <c r="Q30" s="84"/>
      <c r="R30" s="80"/>
      <c r="S30" s="63" t="s">
        <v>25</v>
      </c>
      <c r="T30" s="61"/>
      <c r="U30" s="61"/>
      <c r="V30" s="61"/>
      <c r="W30" s="61"/>
      <c r="X30" s="61"/>
      <c r="Y30" s="61"/>
      <c r="Z30" s="62"/>
      <c r="AB30" s="10"/>
      <c r="AC30" s="30" t="s">
        <v>12</v>
      </c>
      <c r="AD30" s="10"/>
      <c r="AE30" s="2"/>
    </row>
    <row r="31" spans="1:31" s="1" customFormat="1" ht="14.25" x14ac:dyDescent="0.2">
      <c r="A31" s="47"/>
      <c r="B31" s="49"/>
      <c r="C31" s="79" t="s">
        <v>24</v>
      </c>
      <c r="D31" s="80"/>
      <c r="E31" s="47"/>
      <c r="F31" s="48"/>
      <c r="G31" s="87" t="s">
        <v>24</v>
      </c>
      <c r="H31" s="88"/>
      <c r="I31" s="47"/>
      <c r="J31" s="48"/>
      <c r="K31" s="81"/>
      <c r="L31" s="82"/>
      <c r="M31" s="82"/>
      <c r="N31" s="82"/>
      <c r="O31" s="82"/>
      <c r="P31" s="82"/>
      <c r="Q31" s="82"/>
      <c r="R31" s="83"/>
      <c r="S31" s="47"/>
      <c r="T31" s="49"/>
      <c r="U31" s="49"/>
      <c r="V31" s="49"/>
      <c r="W31" s="49"/>
      <c r="X31" s="49"/>
      <c r="Y31" s="49"/>
      <c r="Z31" s="48"/>
      <c r="AC31" s="10"/>
      <c r="AD31" s="10"/>
    </row>
    <row r="32" spans="1:31" s="1" customFormat="1" ht="14.25" x14ac:dyDescent="0.2">
      <c r="A32" s="47"/>
      <c r="B32" s="49"/>
      <c r="C32" s="81"/>
      <c r="D32" s="83"/>
      <c r="E32" s="47"/>
      <c r="F32" s="48"/>
      <c r="G32" s="81"/>
      <c r="H32" s="83"/>
      <c r="I32" s="81"/>
      <c r="J32" s="83"/>
      <c r="K32" s="60" t="s">
        <v>23</v>
      </c>
      <c r="L32" s="94"/>
      <c r="M32" s="94"/>
      <c r="N32" s="94"/>
      <c r="O32" s="94"/>
      <c r="P32" s="94"/>
      <c r="Q32" s="94"/>
      <c r="R32" s="95"/>
      <c r="S32" s="47"/>
      <c r="T32" s="49"/>
      <c r="U32" s="49"/>
      <c r="V32" s="49"/>
      <c r="W32" s="49"/>
      <c r="X32" s="49"/>
      <c r="Y32" s="49"/>
      <c r="Z32" s="48"/>
      <c r="AD32" s="10"/>
    </row>
    <row r="33" spans="1:31" s="2" customFormat="1" x14ac:dyDescent="0.2">
      <c r="A33" s="64"/>
      <c r="B33" s="65"/>
      <c r="C33" s="64"/>
      <c r="D33" s="66"/>
      <c r="E33" s="64"/>
      <c r="F33" s="66"/>
      <c r="G33" s="64"/>
      <c r="H33" s="66"/>
      <c r="I33" s="64"/>
      <c r="J33" s="66"/>
      <c r="K33" s="67" t="s">
        <v>24</v>
      </c>
      <c r="L33" s="68"/>
      <c r="M33" s="68"/>
      <c r="N33" s="68"/>
      <c r="O33" s="68"/>
      <c r="P33" s="68"/>
      <c r="Q33" s="68"/>
      <c r="R33" s="69"/>
      <c r="S33" s="64"/>
      <c r="T33" s="65"/>
      <c r="U33" s="65"/>
      <c r="V33" s="65"/>
      <c r="W33" s="65"/>
      <c r="X33" s="65"/>
      <c r="Y33" s="65"/>
      <c r="Z33" s="66"/>
      <c r="AA33" s="1"/>
      <c r="AD33" s="1"/>
      <c r="AE33" s="1"/>
    </row>
    <row r="34" spans="1:31" s="1" customFormat="1" ht="18.75" x14ac:dyDescent="0.2">
      <c r="A34" s="12">
        <f>S28+1</f>
        <v>44584</v>
      </c>
      <c r="B34" s="45"/>
      <c r="C34" s="12">
        <f>A34+1</f>
        <v>44585</v>
      </c>
      <c r="D34" s="13"/>
      <c r="E34" s="12">
        <f>C34+1</f>
        <v>44586</v>
      </c>
      <c r="F34" s="13"/>
      <c r="G34" s="12">
        <f>E34+1</f>
        <v>44587</v>
      </c>
      <c r="H34" s="13"/>
      <c r="I34" s="12">
        <f>G34+1</f>
        <v>44588</v>
      </c>
      <c r="J34" s="13"/>
      <c r="K34" s="72">
        <f>I34+1</f>
        <v>44589</v>
      </c>
      <c r="L34" s="73"/>
      <c r="M34" s="70"/>
      <c r="N34" s="70"/>
      <c r="O34" s="70"/>
      <c r="P34" s="70"/>
      <c r="Q34" s="70"/>
      <c r="R34" s="71"/>
      <c r="S34" s="72">
        <f>K34+1</f>
        <v>44590</v>
      </c>
      <c r="T34" s="73"/>
      <c r="U34" s="70"/>
      <c r="V34" s="70"/>
      <c r="W34" s="70"/>
      <c r="X34" s="70"/>
      <c r="Y34" s="70"/>
      <c r="Z34" s="71"/>
      <c r="AB34" s="27" t="s">
        <v>10</v>
      </c>
      <c r="AC34" s="10"/>
    </row>
    <row r="35" spans="1:31" s="1" customFormat="1" x14ac:dyDescent="0.2">
      <c r="A35" s="53" t="s">
        <v>30</v>
      </c>
      <c r="B35" s="55"/>
      <c r="C35" s="53" t="s">
        <v>30</v>
      </c>
      <c r="D35" s="55"/>
      <c r="E35" s="47"/>
      <c r="F35" s="48"/>
      <c r="G35" s="89" t="s">
        <v>31</v>
      </c>
      <c r="H35" s="90"/>
      <c r="I35" s="47"/>
      <c r="J35" s="48"/>
      <c r="K35" s="53" t="s">
        <v>30</v>
      </c>
      <c r="L35" s="54"/>
      <c r="M35" s="54"/>
      <c r="N35" s="54"/>
      <c r="O35" s="54"/>
      <c r="P35" s="54"/>
      <c r="Q35" s="54"/>
      <c r="R35" s="55"/>
      <c r="S35" s="60" t="s">
        <v>23</v>
      </c>
      <c r="T35" s="61"/>
      <c r="U35" s="61"/>
      <c r="V35" s="61"/>
      <c r="W35" s="61"/>
      <c r="X35" s="61"/>
      <c r="Y35" s="61"/>
      <c r="Z35" s="62"/>
      <c r="AB35" s="10"/>
      <c r="AC35" s="30" t="s">
        <v>13</v>
      </c>
    </row>
    <row r="36" spans="1:31" s="1" customFormat="1" x14ac:dyDescent="0.2">
      <c r="A36" s="79" t="s">
        <v>25</v>
      </c>
      <c r="B36" s="84"/>
      <c r="C36" s="79" t="s">
        <v>22</v>
      </c>
      <c r="D36" s="80"/>
      <c r="E36" s="47"/>
      <c r="F36" s="48"/>
      <c r="G36" s="87" t="s">
        <v>27</v>
      </c>
      <c r="H36" s="88"/>
      <c r="I36" s="47"/>
      <c r="J36" s="48"/>
      <c r="K36" s="79" t="s">
        <v>22</v>
      </c>
      <c r="L36" s="84"/>
      <c r="M36" s="84"/>
      <c r="N36" s="84"/>
      <c r="O36" s="84"/>
      <c r="P36" s="84"/>
      <c r="Q36" s="84"/>
      <c r="R36" s="80"/>
      <c r="S36" s="63" t="s">
        <v>25</v>
      </c>
      <c r="T36" s="61"/>
      <c r="U36" s="61"/>
      <c r="V36" s="61"/>
      <c r="W36" s="61"/>
      <c r="X36" s="61"/>
      <c r="Y36" s="61"/>
      <c r="Z36" s="62"/>
      <c r="AC36" s="30" t="s">
        <v>14</v>
      </c>
    </row>
    <row r="37" spans="1:31" s="1" customFormat="1" ht="14.25" x14ac:dyDescent="0.2">
      <c r="A37" s="79" t="s">
        <v>25</v>
      </c>
      <c r="B37" s="84"/>
      <c r="C37" s="79" t="s">
        <v>24</v>
      </c>
      <c r="D37" s="80"/>
      <c r="E37" s="47"/>
      <c r="F37" s="48"/>
      <c r="G37" s="87" t="s">
        <v>24</v>
      </c>
      <c r="H37" s="88"/>
      <c r="I37" s="47"/>
      <c r="J37" s="48"/>
      <c r="K37" s="81"/>
      <c r="L37" s="82"/>
      <c r="M37" s="82"/>
      <c r="N37" s="82"/>
      <c r="O37" s="82"/>
      <c r="P37" s="82"/>
      <c r="Q37" s="82"/>
      <c r="R37" s="83"/>
      <c r="S37" s="99"/>
      <c r="T37" s="92"/>
      <c r="U37" s="92"/>
      <c r="V37" s="92"/>
      <c r="W37" s="92"/>
      <c r="X37" s="92"/>
      <c r="Y37" s="92"/>
      <c r="Z37" s="93"/>
    </row>
    <row r="38" spans="1:31" s="1" customFormat="1" x14ac:dyDescent="0.2">
      <c r="A38" s="91"/>
      <c r="B38" s="92"/>
      <c r="C38" s="91"/>
      <c r="D38" s="93"/>
      <c r="E38" s="47"/>
      <c r="F38" s="48"/>
      <c r="G38" s="91"/>
      <c r="H38" s="93"/>
      <c r="I38" s="47"/>
      <c r="J38" s="48"/>
      <c r="K38" s="60" t="s">
        <v>23</v>
      </c>
      <c r="L38" s="94"/>
      <c r="M38" s="94"/>
      <c r="N38" s="94"/>
      <c r="O38" s="94"/>
      <c r="P38" s="94"/>
      <c r="Q38" s="94"/>
      <c r="R38" s="95"/>
      <c r="S38" s="91"/>
      <c r="T38" s="92"/>
      <c r="U38" s="92"/>
      <c r="V38" s="92"/>
      <c r="W38" s="92"/>
      <c r="X38" s="92"/>
      <c r="Y38" s="92"/>
      <c r="Z38" s="93"/>
    </row>
    <row r="39" spans="1:31" s="2" customFormat="1" x14ac:dyDescent="0.2">
      <c r="A39" s="64"/>
      <c r="B39" s="65"/>
      <c r="C39" s="64"/>
      <c r="D39" s="66"/>
      <c r="E39" s="64"/>
      <c r="F39" s="66"/>
      <c r="G39" s="64"/>
      <c r="H39" s="66"/>
      <c r="I39" s="64"/>
      <c r="J39" s="66"/>
      <c r="K39" s="67" t="s">
        <v>24</v>
      </c>
      <c r="L39" s="68"/>
      <c r="M39" s="68"/>
      <c r="N39" s="68"/>
      <c r="O39" s="68"/>
      <c r="P39" s="68"/>
      <c r="Q39" s="68"/>
      <c r="R39" s="69"/>
      <c r="S39" s="64"/>
      <c r="T39" s="65"/>
      <c r="U39" s="65"/>
      <c r="V39" s="65"/>
      <c r="W39" s="65"/>
      <c r="X39" s="65"/>
      <c r="Y39" s="65"/>
      <c r="Z39" s="66"/>
      <c r="AA39" s="1"/>
    </row>
    <row r="40" spans="1:31" ht="18.75" x14ac:dyDescent="0.25">
      <c r="A40" s="12">
        <f>S34+1</f>
        <v>44591</v>
      </c>
      <c r="B40" s="45"/>
      <c r="C40" s="12">
        <f>A40+1</f>
        <v>44592</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31" x14ac:dyDescent="0.2">
      <c r="A41" s="53" t="s">
        <v>30</v>
      </c>
      <c r="B41" s="55"/>
      <c r="C41" s="53" t="s">
        <v>30</v>
      </c>
      <c r="D41" s="55"/>
      <c r="E41" s="18"/>
      <c r="F41" s="6"/>
      <c r="G41" s="6"/>
      <c r="H41" s="6"/>
      <c r="I41" s="6"/>
      <c r="J41" s="6"/>
      <c r="K41" s="6"/>
      <c r="L41" s="6"/>
      <c r="M41" s="6"/>
      <c r="N41" s="6"/>
      <c r="O41" s="6"/>
      <c r="P41" s="6"/>
      <c r="Q41" s="6"/>
      <c r="R41" s="6"/>
      <c r="S41" s="6"/>
      <c r="T41" s="6"/>
      <c r="U41" s="6"/>
      <c r="V41" s="6"/>
      <c r="W41" s="6"/>
      <c r="X41" s="6"/>
      <c r="Y41" s="6"/>
      <c r="Z41" s="8"/>
    </row>
    <row r="42" spans="1:31" x14ac:dyDescent="0.2">
      <c r="A42" s="79" t="s">
        <v>25</v>
      </c>
      <c r="B42" s="84"/>
      <c r="C42" s="79" t="s">
        <v>24</v>
      </c>
      <c r="D42" s="80"/>
      <c r="E42" s="18"/>
      <c r="F42" s="6"/>
      <c r="G42" s="6"/>
      <c r="H42" s="6"/>
      <c r="I42" s="6"/>
      <c r="J42" s="6"/>
      <c r="K42" s="6"/>
      <c r="L42" s="6"/>
      <c r="M42" s="6"/>
      <c r="N42" s="6"/>
      <c r="O42" s="6"/>
      <c r="P42" s="6"/>
      <c r="Q42" s="6"/>
      <c r="R42" s="6"/>
      <c r="S42" s="6"/>
      <c r="T42" s="6"/>
      <c r="U42" s="6"/>
      <c r="V42" s="6"/>
      <c r="W42" s="6"/>
      <c r="X42" s="6"/>
      <c r="Y42" s="6"/>
      <c r="Z42" s="7"/>
    </row>
    <row r="43" spans="1:31" x14ac:dyDescent="0.2">
      <c r="A43" s="91"/>
      <c r="B43" s="92"/>
      <c r="C43" s="91"/>
      <c r="D43" s="93"/>
      <c r="E43" s="18"/>
      <c r="F43" s="6"/>
      <c r="G43" s="6"/>
      <c r="H43" s="6"/>
      <c r="I43" s="6"/>
      <c r="J43" s="6"/>
      <c r="K43" s="6"/>
      <c r="L43" s="6"/>
      <c r="M43" s="6"/>
      <c r="N43" s="6"/>
      <c r="O43" s="6"/>
      <c r="P43" s="6"/>
      <c r="Q43" s="6"/>
      <c r="R43" s="6"/>
      <c r="S43" s="6"/>
      <c r="T43" s="6"/>
      <c r="U43" s="6"/>
      <c r="V43" s="6"/>
      <c r="W43" s="6"/>
      <c r="X43" s="6"/>
      <c r="Y43" s="6"/>
      <c r="Z43" s="7"/>
    </row>
    <row r="44" spans="1:31" ht="14.25" x14ac:dyDescent="0.2">
      <c r="A44" s="47"/>
      <c r="B44" s="49"/>
      <c r="C44" s="81"/>
      <c r="D44" s="83"/>
      <c r="E44" s="18"/>
      <c r="F44" s="6"/>
      <c r="G44" s="6"/>
      <c r="H44" s="6"/>
      <c r="I44" s="6"/>
      <c r="J44" s="6"/>
      <c r="K44" s="58" t="s">
        <v>5</v>
      </c>
      <c r="L44" s="58"/>
      <c r="M44" s="58"/>
      <c r="N44" s="58"/>
      <c r="O44" s="58"/>
      <c r="P44" s="58"/>
      <c r="Q44" s="58"/>
      <c r="R44" s="58"/>
      <c r="S44" s="58"/>
      <c r="T44" s="58"/>
      <c r="U44" s="58"/>
      <c r="V44" s="58"/>
      <c r="W44" s="58"/>
      <c r="X44" s="58"/>
      <c r="Y44" s="58"/>
      <c r="Z44" s="59"/>
    </row>
    <row r="45" spans="1:31" s="1" customFormat="1" x14ac:dyDescent="0.2">
      <c r="A45" s="64"/>
      <c r="B45" s="65"/>
      <c r="C45" s="64"/>
      <c r="D45" s="66"/>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scale="97"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1">
        <f>DATE('1'!AD18,'1'!AD20+9,1)</f>
        <v>44835</v>
      </c>
      <c r="B1" s="101"/>
      <c r="C1" s="101"/>
      <c r="D1" s="101"/>
      <c r="E1" s="101"/>
      <c r="F1" s="101"/>
      <c r="G1" s="101"/>
      <c r="H1" s="101"/>
      <c r="I1" s="11"/>
      <c r="J1" s="11"/>
      <c r="K1" s="77">
        <f>DATE(YEAR(A1),MONTH(A1)-1,1)</f>
        <v>44805</v>
      </c>
      <c r="L1" s="77"/>
      <c r="M1" s="77"/>
      <c r="N1" s="77"/>
      <c r="O1" s="77"/>
      <c r="P1" s="77"/>
      <c r="Q1" s="77"/>
      <c r="S1" s="77">
        <f>DATE(YEAR(A1),MONTH(A1)+1,1)</f>
        <v>44866</v>
      </c>
      <c r="T1" s="77"/>
      <c r="U1" s="77"/>
      <c r="V1" s="77"/>
      <c r="W1" s="77"/>
      <c r="X1" s="77"/>
      <c r="Y1" s="77"/>
    </row>
    <row r="2" spans="1:27" s="3" customFormat="1" ht="11.25" customHeight="1" x14ac:dyDescent="0.2">
      <c r="A2" s="101"/>
      <c r="B2" s="101"/>
      <c r="C2" s="101"/>
      <c r="D2" s="101"/>
      <c r="E2" s="101"/>
      <c r="F2" s="101"/>
      <c r="G2" s="101"/>
      <c r="H2" s="101"/>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01"/>
      <c r="B3" s="101"/>
      <c r="C3" s="101"/>
      <c r="D3" s="101"/>
      <c r="E3" s="101"/>
      <c r="F3" s="101"/>
      <c r="G3" s="101"/>
      <c r="H3" s="101"/>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f t="shared" si="0"/>
        <v>44805</v>
      </c>
      <c r="P3" s="22">
        <f t="shared" si="0"/>
        <v>44806</v>
      </c>
      <c r="Q3" s="22">
        <f t="shared" si="0"/>
        <v>44807</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44866</v>
      </c>
      <c r="V3" s="22">
        <f t="shared" si="1"/>
        <v>44867</v>
      </c>
      <c r="W3" s="22">
        <f t="shared" si="1"/>
        <v>44868</v>
      </c>
      <c r="X3" s="22">
        <f t="shared" si="1"/>
        <v>44869</v>
      </c>
      <c r="Y3" s="22">
        <f t="shared" si="1"/>
        <v>44870</v>
      </c>
    </row>
    <row r="4" spans="1:27" s="4" customFormat="1" ht="9" customHeight="1" x14ac:dyDescent="0.2">
      <c r="A4" s="101"/>
      <c r="B4" s="101"/>
      <c r="C4" s="101"/>
      <c r="D4" s="101"/>
      <c r="E4" s="101"/>
      <c r="F4" s="101"/>
      <c r="G4" s="101"/>
      <c r="H4" s="101"/>
      <c r="I4" s="11"/>
      <c r="J4" s="11"/>
      <c r="K4" s="22">
        <f t="shared" si="0"/>
        <v>44808</v>
      </c>
      <c r="L4" s="22">
        <f t="shared" si="0"/>
        <v>44809</v>
      </c>
      <c r="M4" s="22">
        <f t="shared" si="0"/>
        <v>44810</v>
      </c>
      <c r="N4" s="22">
        <f t="shared" si="0"/>
        <v>44811</v>
      </c>
      <c r="O4" s="22">
        <f t="shared" si="0"/>
        <v>44812</v>
      </c>
      <c r="P4" s="22">
        <f t="shared" si="0"/>
        <v>44813</v>
      </c>
      <c r="Q4" s="22">
        <f t="shared" si="0"/>
        <v>44814</v>
      </c>
      <c r="R4" s="3"/>
      <c r="S4" s="22">
        <f t="shared" si="1"/>
        <v>44871</v>
      </c>
      <c r="T4" s="22">
        <f t="shared" si="1"/>
        <v>44872</v>
      </c>
      <c r="U4" s="22">
        <f t="shared" si="1"/>
        <v>44873</v>
      </c>
      <c r="V4" s="22">
        <f t="shared" si="1"/>
        <v>44874</v>
      </c>
      <c r="W4" s="22">
        <f t="shared" si="1"/>
        <v>44875</v>
      </c>
      <c r="X4" s="22">
        <f t="shared" si="1"/>
        <v>44876</v>
      </c>
      <c r="Y4" s="22">
        <f t="shared" si="1"/>
        <v>44877</v>
      </c>
    </row>
    <row r="5" spans="1:27" s="4" customFormat="1" ht="9" customHeight="1" x14ac:dyDescent="0.2">
      <c r="A5" s="101"/>
      <c r="B5" s="101"/>
      <c r="C5" s="101"/>
      <c r="D5" s="101"/>
      <c r="E5" s="101"/>
      <c r="F5" s="101"/>
      <c r="G5" s="101"/>
      <c r="H5" s="101"/>
      <c r="I5" s="11"/>
      <c r="J5" s="11"/>
      <c r="K5" s="22">
        <f t="shared" si="0"/>
        <v>44815</v>
      </c>
      <c r="L5" s="22">
        <f t="shared" si="0"/>
        <v>44816</v>
      </c>
      <c r="M5" s="22">
        <f t="shared" si="0"/>
        <v>44817</v>
      </c>
      <c r="N5" s="22">
        <f t="shared" si="0"/>
        <v>44818</v>
      </c>
      <c r="O5" s="22">
        <f t="shared" si="0"/>
        <v>44819</v>
      </c>
      <c r="P5" s="22">
        <f t="shared" si="0"/>
        <v>44820</v>
      </c>
      <c r="Q5" s="22">
        <f t="shared" si="0"/>
        <v>44821</v>
      </c>
      <c r="R5" s="3"/>
      <c r="S5" s="22">
        <f t="shared" si="1"/>
        <v>44878</v>
      </c>
      <c r="T5" s="22">
        <f t="shared" si="1"/>
        <v>44879</v>
      </c>
      <c r="U5" s="22">
        <f t="shared" si="1"/>
        <v>44880</v>
      </c>
      <c r="V5" s="22">
        <f t="shared" si="1"/>
        <v>44881</v>
      </c>
      <c r="W5" s="22">
        <f t="shared" si="1"/>
        <v>44882</v>
      </c>
      <c r="X5" s="22">
        <f t="shared" si="1"/>
        <v>44883</v>
      </c>
      <c r="Y5" s="22">
        <f t="shared" si="1"/>
        <v>44884</v>
      </c>
    </row>
    <row r="6" spans="1:27" s="4" customFormat="1" ht="9" customHeight="1" x14ac:dyDescent="0.2">
      <c r="A6" s="101"/>
      <c r="B6" s="101"/>
      <c r="C6" s="101"/>
      <c r="D6" s="101"/>
      <c r="E6" s="101"/>
      <c r="F6" s="101"/>
      <c r="G6" s="101"/>
      <c r="H6" s="101"/>
      <c r="I6" s="11"/>
      <c r="J6" s="11"/>
      <c r="K6" s="22">
        <f t="shared" si="0"/>
        <v>44822</v>
      </c>
      <c r="L6" s="22">
        <f t="shared" si="0"/>
        <v>44823</v>
      </c>
      <c r="M6" s="22">
        <f t="shared" si="0"/>
        <v>44824</v>
      </c>
      <c r="N6" s="22">
        <f t="shared" si="0"/>
        <v>44825</v>
      </c>
      <c r="O6" s="22">
        <f t="shared" si="0"/>
        <v>44826</v>
      </c>
      <c r="P6" s="22">
        <f t="shared" si="0"/>
        <v>44827</v>
      </c>
      <c r="Q6" s="22">
        <f t="shared" si="0"/>
        <v>44828</v>
      </c>
      <c r="R6" s="3"/>
      <c r="S6" s="22">
        <f t="shared" si="1"/>
        <v>44885</v>
      </c>
      <c r="T6" s="22">
        <f t="shared" si="1"/>
        <v>44886</v>
      </c>
      <c r="U6" s="22">
        <f t="shared" si="1"/>
        <v>44887</v>
      </c>
      <c r="V6" s="22">
        <f t="shared" si="1"/>
        <v>44888</v>
      </c>
      <c r="W6" s="22">
        <f t="shared" si="1"/>
        <v>44889</v>
      </c>
      <c r="X6" s="22">
        <f t="shared" si="1"/>
        <v>44890</v>
      </c>
      <c r="Y6" s="22">
        <f t="shared" si="1"/>
        <v>44891</v>
      </c>
    </row>
    <row r="7" spans="1:27" s="4" customFormat="1" ht="9" customHeight="1" x14ac:dyDescent="0.2">
      <c r="A7" s="101"/>
      <c r="B7" s="101"/>
      <c r="C7" s="101"/>
      <c r="D7" s="101"/>
      <c r="E7" s="101"/>
      <c r="F7" s="101"/>
      <c r="G7" s="101"/>
      <c r="H7" s="101"/>
      <c r="I7" s="11"/>
      <c r="J7" s="11"/>
      <c r="K7" s="22">
        <f t="shared" si="0"/>
        <v>44829</v>
      </c>
      <c r="L7" s="22">
        <f t="shared" si="0"/>
        <v>44830</v>
      </c>
      <c r="M7" s="22">
        <f t="shared" si="0"/>
        <v>44831</v>
      </c>
      <c r="N7" s="22">
        <f t="shared" si="0"/>
        <v>44832</v>
      </c>
      <c r="O7" s="22">
        <f t="shared" si="0"/>
        <v>44833</v>
      </c>
      <c r="P7" s="22">
        <f t="shared" si="0"/>
        <v>44834</v>
      </c>
      <c r="Q7" s="22" t="str">
        <f t="shared" si="0"/>
        <v/>
      </c>
      <c r="R7" s="3"/>
      <c r="S7" s="22">
        <f t="shared" si="1"/>
        <v>44892</v>
      </c>
      <c r="T7" s="22">
        <f t="shared" si="1"/>
        <v>44893</v>
      </c>
      <c r="U7" s="22">
        <f t="shared" si="1"/>
        <v>44894</v>
      </c>
      <c r="V7" s="22">
        <f t="shared" si="1"/>
        <v>44895</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5">
        <f>A10</f>
        <v>44829</v>
      </c>
      <c r="B9" s="76"/>
      <c r="C9" s="76">
        <f>C10</f>
        <v>44830</v>
      </c>
      <c r="D9" s="76"/>
      <c r="E9" s="76">
        <f>E10</f>
        <v>44831</v>
      </c>
      <c r="F9" s="76"/>
      <c r="G9" s="76">
        <f>G10</f>
        <v>44832</v>
      </c>
      <c r="H9" s="76"/>
      <c r="I9" s="76">
        <f>I10</f>
        <v>44833</v>
      </c>
      <c r="J9" s="76"/>
      <c r="K9" s="76">
        <f>K10</f>
        <v>44834</v>
      </c>
      <c r="L9" s="76"/>
      <c r="M9" s="76"/>
      <c r="N9" s="76"/>
      <c r="O9" s="76"/>
      <c r="P9" s="76"/>
      <c r="Q9" s="76"/>
      <c r="R9" s="76"/>
      <c r="S9" s="76">
        <f>S10</f>
        <v>44835</v>
      </c>
      <c r="T9" s="76"/>
      <c r="U9" s="76"/>
      <c r="V9" s="76"/>
      <c r="W9" s="76"/>
      <c r="X9" s="76"/>
      <c r="Y9" s="76"/>
      <c r="Z9" s="78"/>
    </row>
    <row r="10" spans="1:27" s="1" customFormat="1" ht="18.75" x14ac:dyDescent="0.2">
      <c r="A10" s="14">
        <f>$A$1-(WEEKDAY($A$1,1)-(start_day-1))-IF((WEEKDAY($A$1,1)-(start_day-1))&lt;=0,7,0)+1</f>
        <v>44829</v>
      </c>
      <c r="B10" s="15"/>
      <c r="C10" s="12">
        <f>A10+1</f>
        <v>44830</v>
      </c>
      <c r="D10" s="13"/>
      <c r="E10" s="12">
        <f>C10+1</f>
        <v>44831</v>
      </c>
      <c r="F10" s="13"/>
      <c r="G10" s="12">
        <f>E10+1</f>
        <v>44832</v>
      </c>
      <c r="H10" s="13"/>
      <c r="I10" s="12">
        <f>G10+1</f>
        <v>44833</v>
      </c>
      <c r="J10" s="13"/>
      <c r="K10" s="72">
        <f>I10+1</f>
        <v>44834</v>
      </c>
      <c r="L10" s="73"/>
      <c r="M10" s="70"/>
      <c r="N10" s="70"/>
      <c r="O10" s="70"/>
      <c r="P10" s="70"/>
      <c r="Q10" s="70"/>
      <c r="R10" s="71"/>
      <c r="S10" s="102">
        <f>K10+1</f>
        <v>44835</v>
      </c>
      <c r="T10" s="103"/>
      <c r="U10" s="104"/>
      <c r="V10" s="104"/>
      <c r="W10" s="104"/>
      <c r="X10" s="104"/>
      <c r="Y10" s="104"/>
      <c r="Z10" s="105"/>
    </row>
    <row r="11" spans="1:27" s="1" customFormat="1" x14ac:dyDescent="0.2">
      <c r="A11" s="50"/>
      <c r="B11" s="51"/>
      <c r="C11" s="47"/>
      <c r="D11" s="48"/>
      <c r="E11" s="47"/>
      <c r="F11" s="48"/>
      <c r="G11" s="47"/>
      <c r="H11" s="48"/>
      <c r="I11" s="47"/>
      <c r="J11" s="48"/>
      <c r="K11" s="47"/>
      <c r="L11" s="49"/>
      <c r="M11" s="49"/>
      <c r="N11" s="49"/>
      <c r="O11" s="49"/>
      <c r="P11" s="49"/>
      <c r="Q11" s="49"/>
      <c r="R11" s="48"/>
      <c r="S11" s="50"/>
      <c r="T11" s="51"/>
      <c r="U11" s="51"/>
      <c r="V11" s="51"/>
      <c r="W11" s="51"/>
      <c r="X11" s="51"/>
      <c r="Y11" s="51"/>
      <c r="Z11" s="52"/>
    </row>
    <row r="12" spans="1:27" s="1" customFormat="1" x14ac:dyDescent="0.2">
      <c r="A12" s="50"/>
      <c r="B12" s="51"/>
      <c r="C12" s="47"/>
      <c r="D12" s="48"/>
      <c r="E12" s="47"/>
      <c r="F12" s="48"/>
      <c r="G12" s="47"/>
      <c r="H12" s="48"/>
      <c r="I12" s="47"/>
      <c r="J12" s="48"/>
      <c r="K12" s="47"/>
      <c r="L12" s="49"/>
      <c r="M12" s="49"/>
      <c r="N12" s="49"/>
      <c r="O12" s="49"/>
      <c r="P12" s="49"/>
      <c r="Q12" s="49"/>
      <c r="R12" s="48"/>
      <c r="S12" s="50"/>
      <c r="T12" s="51"/>
      <c r="U12" s="51"/>
      <c r="V12" s="51"/>
      <c r="W12" s="51"/>
      <c r="X12" s="51"/>
      <c r="Y12" s="51"/>
      <c r="Z12" s="52"/>
    </row>
    <row r="13" spans="1:27" s="1" customFormat="1" x14ac:dyDescent="0.2">
      <c r="A13" s="50"/>
      <c r="B13" s="51"/>
      <c r="C13" s="47"/>
      <c r="D13" s="48"/>
      <c r="E13" s="47"/>
      <c r="F13" s="48"/>
      <c r="G13" s="47"/>
      <c r="H13" s="48"/>
      <c r="I13" s="47"/>
      <c r="J13" s="48"/>
      <c r="K13" s="47"/>
      <c r="L13" s="49"/>
      <c r="M13" s="49"/>
      <c r="N13" s="49"/>
      <c r="O13" s="49"/>
      <c r="P13" s="49"/>
      <c r="Q13" s="49"/>
      <c r="R13" s="48"/>
      <c r="S13" s="50"/>
      <c r="T13" s="51"/>
      <c r="U13" s="51"/>
      <c r="V13" s="51"/>
      <c r="W13" s="51"/>
      <c r="X13" s="51"/>
      <c r="Y13" s="51"/>
      <c r="Z13" s="52"/>
    </row>
    <row r="14" spans="1:27" s="1" customFormat="1" x14ac:dyDescent="0.2">
      <c r="A14" s="50"/>
      <c r="B14" s="51"/>
      <c r="C14" s="47"/>
      <c r="D14" s="48"/>
      <c r="E14" s="47"/>
      <c r="F14" s="48"/>
      <c r="G14" s="47"/>
      <c r="H14" s="48"/>
      <c r="I14" s="47"/>
      <c r="J14" s="48"/>
      <c r="K14" s="47"/>
      <c r="L14" s="49"/>
      <c r="M14" s="49"/>
      <c r="N14" s="49"/>
      <c r="O14" s="49"/>
      <c r="P14" s="49"/>
      <c r="Q14" s="49"/>
      <c r="R14" s="48"/>
      <c r="S14" s="50"/>
      <c r="T14" s="51"/>
      <c r="U14" s="51"/>
      <c r="V14" s="51"/>
      <c r="W14" s="51"/>
      <c r="X14" s="51"/>
      <c r="Y14" s="51"/>
      <c r="Z14" s="52"/>
    </row>
    <row r="15" spans="1:27" s="2" customFormat="1" ht="13.15" customHeight="1" x14ac:dyDescent="0.2">
      <c r="A15" s="85"/>
      <c r="B15" s="86"/>
      <c r="C15" s="64"/>
      <c r="D15" s="66"/>
      <c r="E15" s="64"/>
      <c r="F15" s="66"/>
      <c r="G15" s="64"/>
      <c r="H15" s="66"/>
      <c r="I15" s="64"/>
      <c r="J15" s="66"/>
      <c r="K15" s="64"/>
      <c r="L15" s="65"/>
      <c r="M15" s="65"/>
      <c r="N15" s="65"/>
      <c r="O15" s="65"/>
      <c r="P15" s="65"/>
      <c r="Q15" s="65"/>
      <c r="R15" s="66"/>
      <c r="S15" s="85"/>
      <c r="T15" s="86"/>
      <c r="U15" s="86"/>
      <c r="V15" s="86"/>
      <c r="W15" s="86"/>
      <c r="X15" s="86"/>
      <c r="Y15" s="86"/>
      <c r="Z15" s="100"/>
      <c r="AA15" s="1"/>
    </row>
    <row r="16" spans="1:27" s="1" customFormat="1" ht="18.75" x14ac:dyDescent="0.2">
      <c r="A16" s="14">
        <f>S10+1</f>
        <v>44836</v>
      </c>
      <c r="B16" s="15"/>
      <c r="C16" s="12">
        <f>A16+1</f>
        <v>44837</v>
      </c>
      <c r="D16" s="13"/>
      <c r="E16" s="12">
        <f>C16+1</f>
        <v>44838</v>
      </c>
      <c r="F16" s="13"/>
      <c r="G16" s="12">
        <f>E16+1</f>
        <v>44839</v>
      </c>
      <c r="H16" s="13"/>
      <c r="I16" s="12">
        <f>G16+1</f>
        <v>44840</v>
      </c>
      <c r="J16" s="13"/>
      <c r="K16" s="72">
        <f>I16+1</f>
        <v>44841</v>
      </c>
      <c r="L16" s="73"/>
      <c r="M16" s="70"/>
      <c r="N16" s="70"/>
      <c r="O16" s="70"/>
      <c r="P16" s="70"/>
      <c r="Q16" s="70"/>
      <c r="R16" s="71"/>
      <c r="S16" s="102">
        <f>K16+1</f>
        <v>44842</v>
      </c>
      <c r="T16" s="103"/>
      <c r="U16" s="104"/>
      <c r="V16" s="104"/>
      <c r="W16" s="104"/>
      <c r="X16" s="104"/>
      <c r="Y16" s="104"/>
      <c r="Z16" s="105"/>
    </row>
    <row r="17" spans="1:27" s="1" customFormat="1" x14ac:dyDescent="0.2">
      <c r="A17" s="50"/>
      <c r="B17" s="51"/>
      <c r="C17" s="47"/>
      <c r="D17" s="48"/>
      <c r="E17" s="47"/>
      <c r="F17" s="48"/>
      <c r="G17" s="47"/>
      <c r="H17" s="48"/>
      <c r="I17" s="47"/>
      <c r="J17" s="48"/>
      <c r="K17" s="47"/>
      <c r="L17" s="49"/>
      <c r="M17" s="49"/>
      <c r="N17" s="49"/>
      <c r="O17" s="49"/>
      <c r="P17" s="49"/>
      <c r="Q17" s="49"/>
      <c r="R17" s="48"/>
      <c r="S17" s="50"/>
      <c r="T17" s="51"/>
      <c r="U17" s="51"/>
      <c r="V17" s="51"/>
      <c r="W17" s="51"/>
      <c r="X17" s="51"/>
      <c r="Y17" s="51"/>
      <c r="Z17" s="52"/>
    </row>
    <row r="18" spans="1:27" s="1" customFormat="1" x14ac:dyDescent="0.2">
      <c r="A18" s="50"/>
      <c r="B18" s="51"/>
      <c r="C18" s="47"/>
      <c r="D18" s="48"/>
      <c r="E18" s="47"/>
      <c r="F18" s="48"/>
      <c r="G18" s="47"/>
      <c r="H18" s="48"/>
      <c r="I18" s="47"/>
      <c r="J18" s="48"/>
      <c r="K18" s="47"/>
      <c r="L18" s="49"/>
      <c r="M18" s="49"/>
      <c r="N18" s="49"/>
      <c r="O18" s="49"/>
      <c r="P18" s="49"/>
      <c r="Q18" s="49"/>
      <c r="R18" s="48"/>
      <c r="S18" s="50"/>
      <c r="T18" s="51"/>
      <c r="U18" s="51"/>
      <c r="V18" s="51"/>
      <c r="W18" s="51"/>
      <c r="X18" s="51"/>
      <c r="Y18" s="51"/>
      <c r="Z18" s="52"/>
    </row>
    <row r="19" spans="1:27" s="1" customFormat="1" x14ac:dyDescent="0.2">
      <c r="A19" s="50"/>
      <c r="B19" s="51"/>
      <c r="C19" s="47"/>
      <c r="D19" s="48"/>
      <c r="E19" s="47"/>
      <c r="F19" s="48"/>
      <c r="G19" s="47"/>
      <c r="H19" s="48"/>
      <c r="I19" s="47"/>
      <c r="J19" s="48"/>
      <c r="K19" s="47"/>
      <c r="L19" s="49"/>
      <c r="M19" s="49"/>
      <c r="N19" s="49"/>
      <c r="O19" s="49"/>
      <c r="P19" s="49"/>
      <c r="Q19" s="49"/>
      <c r="R19" s="48"/>
      <c r="S19" s="50"/>
      <c r="T19" s="51"/>
      <c r="U19" s="51"/>
      <c r="V19" s="51"/>
      <c r="W19" s="51"/>
      <c r="X19" s="51"/>
      <c r="Y19" s="51"/>
      <c r="Z19" s="52"/>
    </row>
    <row r="20" spans="1:27" s="1" customFormat="1" x14ac:dyDescent="0.2">
      <c r="A20" s="50"/>
      <c r="B20" s="51"/>
      <c r="C20" s="47"/>
      <c r="D20" s="48"/>
      <c r="E20" s="47"/>
      <c r="F20" s="48"/>
      <c r="G20" s="47"/>
      <c r="H20" s="48"/>
      <c r="I20" s="47"/>
      <c r="J20" s="48"/>
      <c r="K20" s="47"/>
      <c r="L20" s="49"/>
      <c r="M20" s="49"/>
      <c r="N20" s="49"/>
      <c r="O20" s="49"/>
      <c r="P20" s="49"/>
      <c r="Q20" s="49"/>
      <c r="R20" s="48"/>
      <c r="S20" s="50"/>
      <c r="T20" s="51"/>
      <c r="U20" s="51"/>
      <c r="V20" s="51"/>
      <c r="W20" s="51"/>
      <c r="X20" s="51"/>
      <c r="Y20" s="51"/>
      <c r="Z20" s="52"/>
    </row>
    <row r="21" spans="1:27" s="2" customFormat="1" ht="13.15" customHeight="1" x14ac:dyDescent="0.2">
      <c r="A21" s="85"/>
      <c r="B21" s="86"/>
      <c r="C21" s="64"/>
      <c r="D21" s="66"/>
      <c r="E21" s="64"/>
      <c r="F21" s="66"/>
      <c r="G21" s="64"/>
      <c r="H21" s="66"/>
      <c r="I21" s="64"/>
      <c r="J21" s="66"/>
      <c r="K21" s="64"/>
      <c r="L21" s="65"/>
      <c r="M21" s="65"/>
      <c r="N21" s="65"/>
      <c r="O21" s="65"/>
      <c r="P21" s="65"/>
      <c r="Q21" s="65"/>
      <c r="R21" s="66"/>
      <c r="S21" s="85"/>
      <c r="T21" s="86"/>
      <c r="U21" s="86"/>
      <c r="V21" s="86"/>
      <c r="W21" s="86"/>
      <c r="X21" s="86"/>
      <c r="Y21" s="86"/>
      <c r="Z21" s="100"/>
      <c r="AA21" s="1"/>
    </row>
    <row r="22" spans="1:27" s="1" customFormat="1" ht="18.75" x14ac:dyDescent="0.2">
      <c r="A22" s="14">
        <f>S16+1</f>
        <v>44843</v>
      </c>
      <c r="B22" s="15"/>
      <c r="C22" s="12">
        <f>A22+1</f>
        <v>44844</v>
      </c>
      <c r="D22" s="13"/>
      <c r="E22" s="12">
        <f>C22+1</f>
        <v>44845</v>
      </c>
      <c r="F22" s="13"/>
      <c r="G22" s="12">
        <f>E22+1</f>
        <v>44846</v>
      </c>
      <c r="H22" s="13"/>
      <c r="I22" s="12">
        <f>G22+1</f>
        <v>44847</v>
      </c>
      <c r="J22" s="13"/>
      <c r="K22" s="72">
        <f>I22+1</f>
        <v>44848</v>
      </c>
      <c r="L22" s="73"/>
      <c r="M22" s="70"/>
      <c r="N22" s="70"/>
      <c r="O22" s="70"/>
      <c r="P22" s="70"/>
      <c r="Q22" s="70"/>
      <c r="R22" s="71"/>
      <c r="S22" s="102">
        <f>K22+1</f>
        <v>44849</v>
      </c>
      <c r="T22" s="103"/>
      <c r="U22" s="104"/>
      <c r="V22" s="104"/>
      <c r="W22" s="104"/>
      <c r="X22" s="104"/>
      <c r="Y22" s="104"/>
      <c r="Z22" s="105"/>
    </row>
    <row r="23" spans="1:27" s="1" customFormat="1" x14ac:dyDescent="0.2">
      <c r="A23" s="50"/>
      <c r="B23" s="51"/>
      <c r="C23" s="47"/>
      <c r="D23" s="48"/>
      <c r="E23" s="47"/>
      <c r="F23" s="48"/>
      <c r="G23" s="47"/>
      <c r="H23" s="48"/>
      <c r="I23" s="47"/>
      <c r="J23" s="48"/>
      <c r="K23" s="47"/>
      <c r="L23" s="49"/>
      <c r="M23" s="49"/>
      <c r="N23" s="49"/>
      <c r="O23" s="49"/>
      <c r="P23" s="49"/>
      <c r="Q23" s="49"/>
      <c r="R23" s="48"/>
      <c r="S23" s="50"/>
      <c r="T23" s="51"/>
      <c r="U23" s="51"/>
      <c r="V23" s="51"/>
      <c r="W23" s="51"/>
      <c r="X23" s="51"/>
      <c r="Y23" s="51"/>
      <c r="Z23" s="52"/>
    </row>
    <row r="24" spans="1:27" s="1" customFormat="1" x14ac:dyDescent="0.2">
      <c r="A24" s="50"/>
      <c r="B24" s="51"/>
      <c r="C24" s="47"/>
      <c r="D24" s="48"/>
      <c r="E24" s="47"/>
      <c r="F24" s="48"/>
      <c r="G24" s="47"/>
      <c r="H24" s="48"/>
      <c r="I24" s="47"/>
      <c r="J24" s="48"/>
      <c r="K24" s="47"/>
      <c r="L24" s="49"/>
      <c r="M24" s="49"/>
      <c r="N24" s="49"/>
      <c r="O24" s="49"/>
      <c r="P24" s="49"/>
      <c r="Q24" s="49"/>
      <c r="R24" s="48"/>
      <c r="S24" s="50"/>
      <c r="T24" s="51"/>
      <c r="U24" s="51"/>
      <c r="V24" s="51"/>
      <c r="W24" s="51"/>
      <c r="X24" s="51"/>
      <c r="Y24" s="51"/>
      <c r="Z24" s="52"/>
    </row>
    <row r="25" spans="1:27" s="1" customFormat="1" x14ac:dyDescent="0.2">
      <c r="A25" s="50"/>
      <c r="B25" s="51"/>
      <c r="C25" s="47"/>
      <c r="D25" s="48"/>
      <c r="E25" s="47"/>
      <c r="F25" s="48"/>
      <c r="G25" s="47"/>
      <c r="H25" s="48"/>
      <c r="I25" s="47"/>
      <c r="J25" s="48"/>
      <c r="K25" s="47"/>
      <c r="L25" s="49"/>
      <c r="M25" s="49"/>
      <c r="N25" s="49"/>
      <c r="O25" s="49"/>
      <c r="P25" s="49"/>
      <c r="Q25" s="49"/>
      <c r="R25" s="48"/>
      <c r="S25" s="50"/>
      <c r="T25" s="51"/>
      <c r="U25" s="51"/>
      <c r="V25" s="51"/>
      <c r="W25" s="51"/>
      <c r="X25" s="51"/>
      <c r="Y25" s="51"/>
      <c r="Z25" s="52"/>
    </row>
    <row r="26" spans="1:27" s="1" customFormat="1" x14ac:dyDescent="0.2">
      <c r="A26" s="50"/>
      <c r="B26" s="51"/>
      <c r="C26" s="47"/>
      <c r="D26" s="48"/>
      <c r="E26" s="47"/>
      <c r="F26" s="48"/>
      <c r="G26" s="47"/>
      <c r="H26" s="48"/>
      <c r="I26" s="47"/>
      <c r="J26" s="48"/>
      <c r="K26" s="47"/>
      <c r="L26" s="49"/>
      <c r="M26" s="49"/>
      <c r="N26" s="49"/>
      <c r="O26" s="49"/>
      <c r="P26" s="49"/>
      <c r="Q26" s="49"/>
      <c r="R26" s="48"/>
      <c r="S26" s="50"/>
      <c r="T26" s="51"/>
      <c r="U26" s="51"/>
      <c r="V26" s="51"/>
      <c r="W26" s="51"/>
      <c r="X26" s="51"/>
      <c r="Y26" s="51"/>
      <c r="Z26" s="52"/>
    </row>
    <row r="27" spans="1:27" s="2" customFormat="1" x14ac:dyDescent="0.2">
      <c r="A27" s="85"/>
      <c r="B27" s="86"/>
      <c r="C27" s="64"/>
      <c r="D27" s="66"/>
      <c r="E27" s="64"/>
      <c r="F27" s="66"/>
      <c r="G27" s="64"/>
      <c r="H27" s="66"/>
      <c r="I27" s="64"/>
      <c r="J27" s="66"/>
      <c r="K27" s="64"/>
      <c r="L27" s="65"/>
      <c r="M27" s="65"/>
      <c r="N27" s="65"/>
      <c r="O27" s="65"/>
      <c r="P27" s="65"/>
      <c r="Q27" s="65"/>
      <c r="R27" s="66"/>
      <c r="S27" s="85"/>
      <c r="T27" s="86"/>
      <c r="U27" s="86"/>
      <c r="V27" s="86"/>
      <c r="W27" s="86"/>
      <c r="X27" s="86"/>
      <c r="Y27" s="86"/>
      <c r="Z27" s="100"/>
      <c r="AA27" s="1"/>
    </row>
    <row r="28" spans="1:27" s="1" customFormat="1" ht="18.75" x14ac:dyDescent="0.2">
      <c r="A28" s="14">
        <f>S22+1</f>
        <v>44850</v>
      </c>
      <c r="B28" s="15"/>
      <c r="C28" s="12">
        <f>A28+1</f>
        <v>44851</v>
      </c>
      <c r="D28" s="13"/>
      <c r="E28" s="12">
        <f>C28+1</f>
        <v>44852</v>
      </c>
      <c r="F28" s="13"/>
      <c r="G28" s="12">
        <f>E28+1</f>
        <v>44853</v>
      </c>
      <c r="H28" s="13"/>
      <c r="I28" s="12">
        <f>G28+1</f>
        <v>44854</v>
      </c>
      <c r="J28" s="13"/>
      <c r="K28" s="72">
        <f>I28+1</f>
        <v>44855</v>
      </c>
      <c r="L28" s="73"/>
      <c r="M28" s="70"/>
      <c r="N28" s="70"/>
      <c r="O28" s="70"/>
      <c r="P28" s="70"/>
      <c r="Q28" s="70"/>
      <c r="R28" s="71"/>
      <c r="S28" s="102">
        <f>K28+1</f>
        <v>44856</v>
      </c>
      <c r="T28" s="103"/>
      <c r="U28" s="104"/>
      <c r="V28" s="104"/>
      <c r="W28" s="104"/>
      <c r="X28" s="104"/>
      <c r="Y28" s="104"/>
      <c r="Z28" s="105"/>
    </row>
    <row r="29" spans="1:27" s="1" customFormat="1" x14ac:dyDescent="0.2">
      <c r="A29" s="50"/>
      <c r="B29" s="51"/>
      <c r="C29" s="47"/>
      <c r="D29" s="48"/>
      <c r="E29" s="47"/>
      <c r="F29" s="48"/>
      <c r="G29" s="47"/>
      <c r="H29" s="48"/>
      <c r="I29" s="47"/>
      <c r="J29" s="48"/>
      <c r="K29" s="47"/>
      <c r="L29" s="49"/>
      <c r="M29" s="49"/>
      <c r="N29" s="49"/>
      <c r="O29" s="49"/>
      <c r="P29" s="49"/>
      <c r="Q29" s="49"/>
      <c r="R29" s="48"/>
      <c r="S29" s="50"/>
      <c r="T29" s="51"/>
      <c r="U29" s="51"/>
      <c r="V29" s="51"/>
      <c r="W29" s="51"/>
      <c r="X29" s="51"/>
      <c r="Y29" s="51"/>
      <c r="Z29" s="52"/>
    </row>
    <row r="30" spans="1:27" s="1" customFormat="1" x14ac:dyDescent="0.2">
      <c r="A30" s="50"/>
      <c r="B30" s="51"/>
      <c r="C30" s="47"/>
      <c r="D30" s="48"/>
      <c r="E30" s="47"/>
      <c r="F30" s="48"/>
      <c r="G30" s="47"/>
      <c r="H30" s="48"/>
      <c r="I30" s="47"/>
      <c r="J30" s="48"/>
      <c r="K30" s="47"/>
      <c r="L30" s="49"/>
      <c r="M30" s="49"/>
      <c r="N30" s="49"/>
      <c r="O30" s="49"/>
      <c r="P30" s="49"/>
      <c r="Q30" s="49"/>
      <c r="R30" s="48"/>
      <c r="S30" s="50"/>
      <c r="T30" s="51"/>
      <c r="U30" s="51"/>
      <c r="V30" s="51"/>
      <c r="W30" s="51"/>
      <c r="X30" s="51"/>
      <c r="Y30" s="51"/>
      <c r="Z30" s="52"/>
    </row>
    <row r="31" spans="1:27" s="1" customFormat="1" x14ac:dyDescent="0.2">
      <c r="A31" s="50"/>
      <c r="B31" s="51"/>
      <c r="C31" s="47"/>
      <c r="D31" s="48"/>
      <c r="E31" s="47"/>
      <c r="F31" s="48"/>
      <c r="G31" s="47"/>
      <c r="H31" s="48"/>
      <c r="I31" s="47"/>
      <c r="J31" s="48"/>
      <c r="K31" s="47"/>
      <c r="L31" s="49"/>
      <c r="M31" s="49"/>
      <c r="N31" s="49"/>
      <c r="O31" s="49"/>
      <c r="P31" s="49"/>
      <c r="Q31" s="49"/>
      <c r="R31" s="48"/>
      <c r="S31" s="50"/>
      <c r="T31" s="51"/>
      <c r="U31" s="51"/>
      <c r="V31" s="51"/>
      <c r="W31" s="51"/>
      <c r="X31" s="51"/>
      <c r="Y31" s="51"/>
      <c r="Z31" s="52"/>
    </row>
    <row r="32" spans="1:27" s="1" customFormat="1" x14ac:dyDescent="0.2">
      <c r="A32" s="50"/>
      <c r="B32" s="51"/>
      <c r="C32" s="47"/>
      <c r="D32" s="48"/>
      <c r="E32" s="47"/>
      <c r="F32" s="48"/>
      <c r="G32" s="47"/>
      <c r="H32" s="48"/>
      <c r="I32" s="47"/>
      <c r="J32" s="48"/>
      <c r="K32" s="47"/>
      <c r="L32" s="49"/>
      <c r="M32" s="49"/>
      <c r="N32" s="49"/>
      <c r="O32" s="49"/>
      <c r="P32" s="49"/>
      <c r="Q32" s="49"/>
      <c r="R32" s="48"/>
      <c r="S32" s="50"/>
      <c r="T32" s="51"/>
      <c r="U32" s="51"/>
      <c r="V32" s="51"/>
      <c r="W32" s="51"/>
      <c r="X32" s="51"/>
      <c r="Y32" s="51"/>
      <c r="Z32" s="52"/>
    </row>
    <row r="33" spans="1:27" s="2" customFormat="1" x14ac:dyDescent="0.2">
      <c r="A33" s="85"/>
      <c r="B33" s="86"/>
      <c r="C33" s="64"/>
      <c r="D33" s="66"/>
      <c r="E33" s="64"/>
      <c r="F33" s="66"/>
      <c r="G33" s="64"/>
      <c r="H33" s="66"/>
      <c r="I33" s="64"/>
      <c r="J33" s="66"/>
      <c r="K33" s="64"/>
      <c r="L33" s="65"/>
      <c r="M33" s="65"/>
      <c r="N33" s="65"/>
      <c r="O33" s="65"/>
      <c r="P33" s="65"/>
      <c r="Q33" s="65"/>
      <c r="R33" s="66"/>
      <c r="S33" s="85"/>
      <c r="T33" s="86"/>
      <c r="U33" s="86"/>
      <c r="V33" s="86"/>
      <c r="W33" s="86"/>
      <c r="X33" s="86"/>
      <c r="Y33" s="86"/>
      <c r="Z33" s="100"/>
      <c r="AA33" s="1"/>
    </row>
    <row r="34" spans="1:27" s="1" customFormat="1" ht="18.75" x14ac:dyDescent="0.2">
      <c r="A34" s="14">
        <f>S28+1</f>
        <v>44857</v>
      </c>
      <c r="B34" s="15"/>
      <c r="C34" s="12">
        <f>A34+1</f>
        <v>44858</v>
      </c>
      <c r="D34" s="13"/>
      <c r="E34" s="12">
        <f>C34+1</f>
        <v>44859</v>
      </c>
      <c r="F34" s="13"/>
      <c r="G34" s="12">
        <f>E34+1</f>
        <v>44860</v>
      </c>
      <c r="H34" s="13"/>
      <c r="I34" s="12">
        <f>G34+1</f>
        <v>44861</v>
      </c>
      <c r="J34" s="13"/>
      <c r="K34" s="72">
        <f>I34+1</f>
        <v>44862</v>
      </c>
      <c r="L34" s="73"/>
      <c r="M34" s="70"/>
      <c r="N34" s="70"/>
      <c r="O34" s="70"/>
      <c r="P34" s="70"/>
      <c r="Q34" s="70"/>
      <c r="R34" s="71"/>
      <c r="S34" s="102">
        <f>K34+1</f>
        <v>44863</v>
      </c>
      <c r="T34" s="103"/>
      <c r="U34" s="104"/>
      <c r="V34" s="104"/>
      <c r="W34" s="104"/>
      <c r="X34" s="104"/>
      <c r="Y34" s="104"/>
      <c r="Z34" s="105"/>
    </row>
    <row r="35" spans="1:27" s="1" customFormat="1" x14ac:dyDescent="0.2">
      <c r="A35" s="50"/>
      <c r="B35" s="51"/>
      <c r="C35" s="47"/>
      <c r="D35" s="48"/>
      <c r="E35" s="47"/>
      <c r="F35" s="48"/>
      <c r="G35" s="47"/>
      <c r="H35" s="48"/>
      <c r="I35" s="47"/>
      <c r="J35" s="48"/>
      <c r="K35" s="47"/>
      <c r="L35" s="49"/>
      <c r="M35" s="49"/>
      <c r="N35" s="49"/>
      <c r="O35" s="49"/>
      <c r="P35" s="49"/>
      <c r="Q35" s="49"/>
      <c r="R35" s="48"/>
      <c r="S35" s="50"/>
      <c r="T35" s="51"/>
      <c r="U35" s="51"/>
      <c r="V35" s="51"/>
      <c r="W35" s="51"/>
      <c r="X35" s="51"/>
      <c r="Y35" s="51"/>
      <c r="Z35" s="52"/>
    </row>
    <row r="36" spans="1:27" s="1" customFormat="1" x14ac:dyDescent="0.2">
      <c r="A36" s="50"/>
      <c r="B36" s="51"/>
      <c r="C36" s="47"/>
      <c r="D36" s="48"/>
      <c r="E36" s="47"/>
      <c r="F36" s="48"/>
      <c r="G36" s="47"/>
      <c r="H36" s="48"/>
      <c r="I36" s="47"/>
      <c r="J36" s="48"/>
      <c r="K36" s="47"/>
      <c r="L36" s="49"/>
      <c r="M36" s="49"/>
      <c r="N36" s="49"/>
      <c r="O36" s="49"/>
      <c r="P36" s="49"/>
      <c r="Q36" s="49"/>
      <c r="R36" s="48"/>
      <c r="S36" s="50"/>
      <c r="T36" s="51"/>
      <c r="U36" s="51"/>
      <c r="V36" s="51"/>
      <c r="W36" s="51"/>
      <c r="X36" s="51"/>
      <c r="Y36" s="51"/>
      <c r="Z36" s="52"/>
    </row>
    <row r="37" spans="1:27" s="1" customFormat="1" x14ac:dyDescent="0.2">
      <c r="A37" s="50"/>
      <c r="B37" s="51"/>
      <c r="C37" s="47"/>
      <c r="D37" s="48"/>
      <c r="E37" s="47"/>
      <c r="F37" s="48"/>
      <c r="G37" s="47"/>
      <c r="H37" s="48"/>
      <c r="I37" s="47"/>
      <c r="J37" s="48"/>
      <c r="K37" s="47"/>
      <c r="L37" s="49"/>
      <c r="M37" s="49"/>
      <c r="N37" s="49"/>
      <c r="O37" s="49"/>
      <c r="P37" s="49"/>
      <c r="Q37" s="49"/>
      <c r="R37" s="48"/>
      <c r="S37" s="50"/>
      <c r="T37" s="51"/>
      <c r="U37" s="51"/>
      <c r="V37" s="51"/>
      <c r="W37" s="51"/>
      <c r="X37" s="51"/>
      <c r="Y37" s="51"/>
      <c r="Z37" s="52"/>
    </row>
    <row r="38" spans="1:27" s="1" customFormat="1" x14ac:dyDescent="0.2">
      <c r="A38" s="50"/>
      <c r="B38" s="51"/>
      <c r="C38" s="47"/>
      <c r="D38" s="48"/>
      <c r="E38" s="47"/>
      <c r="F38" s="48"/>
      <c r="G38" s="47"/>
      <c r="H38" s="48"/>
      <c r="I38" s="47"/>
      <c r="J38" s="48"/>
      <c r="K38" s="47"/>
      <c r="L38" s="49"/>
      <c r="M38" s="49"/>
      <c r="N38" s="49"/>
      <c r="O38" s="49"/>
      <c r="P38" s="49"/>
      <c r="Q38" s="49"/>
      <c r="R38" s="48"/>
      <c r="S38" s="50"/>
      <c r="T38" s="51"/>
      <c r="U38" s="51"/>
      <c r="V38" s="51"/>
      <c r="W38" s="51"/>
      <c r="X38" s="51"/>
      <c r="Y38" s="51"/>
      <c r="Z38" s="52"/>
    </row>
    <row r="39" spans="1:27" s="2" customFormat="1" x14ac:dyDescent="0.2">
      <c r="A39" s="85"/>
      <c r="B39" s="86"/>
      <c r="C39" s="64"/>
      <c r="D39" s="66"/>
      <c r="E39" s="64"/>
      <c r="F39" s="66"/>
      <c r="G39" s="64"/>
      <c r="H39" s="66"/>
      <c r="I39" s="64"/>
      <c r="J39" s="66"/>
      <c r="K39" s="64"/>
      <c r="L39" s="65"/>
      <c r="M39" s="65"/>
      <c r="N39" s="65"/>
      <c r="O39" s="65"/>
      <c r="P39" s="65"/>
      <c r="Q39" s="65"/>
      <c r="R39" s="66"/>
      <c r="S39" s="85"/>
      <c r="T39" s="86"/>
      <c r="U39" s="86"/>
      <c r="V39" s="86"/>
      <c r="W39" s="86"/>
      <c r="X39" s="86"/>
      <c r="Y39" s="86"/>
      <c r="Z39" s="100"/>
      <c r="AA39" s="1"/>
    </row>
    <row r="40" spans="1:27" ht="18.75" x14ac:dyDescent="0.25">
      <c r="A40" s="14">
        <f>S34+1</f>
        <v>44864</v>
      </c>
      <c r="B40" s="15"/>
      <c r="C40" s="12">
        <f>A40+1</f>
        <v>44865</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0"/>
      <c r="B41" s="51"/>
      <c r="C41" s="47"/>
      <c r="D41" s="48"/>
      <c r="E41" s="18"/>
      <c r="F41" s="6"/>
      <c r="G41" s="6"/>
      <c r="H41" s="6"/>
      <c r="I41" s="6"/>
      <c r="J41" s="6"/>
      <c r="K41" s="6"/>
      <c r="L41" s="6"/>
      <c r="M41" s="6"/>
      <c r="N41" s="6"/>
      <c r="O41" s="6"/>
      <c r="P41" s="6"/>
      <c r="Q41" s="6"/>
      <c r="R41" s="6"/>
      <c r="S41" s="6"/>
      <c r="T41" s="6"/>
      <c r="U41" s="6"/>
      <c r="V41" s="6"/>
      <c r="W41" s="6"/>
      <c r="X41" s="6"/>
      <c r="Y41" s="6"/>
      <c r="Z41" s="8"/>
    </row>
    <row r="42" spans="1:27" x14ac:dyDescent="0.2">
      <c r="A42" s="50"/>
      <c r="B42" s="51"/>
      <c r="C42" s="47"/>
      <c r="D42" s="48"/>
      <c r="E42" s="18"/>
      <c r="F42" s="6"/>
      <c r="G42" s="6"/>
      <c r="H42" s="6"/>
      <c r="I42" s="6"/>
      <c r="J42" s="6"/>
      <c r="K42" s="6"/>
      <c r="L42" s="6"/>
      <c r="M42" s="6"/>
      <c r="N42" s="6"/>
      <c r="O42" s="6"/>
      <c r="P42" s="6"/>
      <c r="Q42" s="6"/>
      <c r="R42" s="6"/>
      <c r="S42" s="6"/>
      <c r="T42" s="6"/>
      <c r="U42" s="6"/>
      <c r="V42" s="6"/>
      <c r="W42" s="6"/>
      <c r="X42" s="6"/>
      <c r="Y42" s="6"/>
      <c r="Z42" s="7"/>
    </row>
    <row r="43" spans="1:27" x14ac:dyDescent="0.2">
      <c r="A43" s="50"/>
      <c r="B43" s="51"/>
      <c r="C43" s="47"/>
      <c r="D43" s="48"/>
      <c r="E43" s="18"/>
      <c r="F43" s="6"/>
      <c r="G43" s="6"/>
      <c r="H43" s="6"/>
      <c r="I43" s="6"/>
      <c r="J43" s="6"/>
      <c r="K43" s="6"/>
      <c r="L43" s="6"/>
      <c r="M43" s="6"/>
      <c r="N43" s="6"/>
      <c r="O43" s="6"/>
      <c r="P43" s="6"/>
      <c r="Q43" s="6"/>
      <c r="R43" s="6"/>
      <c r="S43" s="6"/>
      <c r="T43" s="6"/>
      <c r="U43" s="6"/>
      <c r="V43" s="6"/>
      <c r="W43" s="6"/>
      <c r="X43" s="6"/>
      <c r="Y43" s="6"/>
      <c r="Z43" s="7"/>
    </row>
    <row r="44" spans="1:27" x14ac:dyDescent="0.2">
      <c r="A44" s="50"/>
      <c r="B44" s="51"/>
      <c r="C44" s="47"/>
      <c r="D44" s="48"/>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85"/>
      <c r="B45" s="86"/>
      <c r="C45" s="64"/>
      <c r="D45" s="66"/>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6"/>
  <sheetViews>
    <sheetView showGridLines="0" tabSelected="1" topLeftCell="A30" workbookViewId="0">
      <selection activeCell="E41" sqref="E41:Z46"/>
    </sheetView>
  </sheetViews>
  <sheetFormatPr defaultRowHeight="12.75" x14ac:dyDescent="0.2"/>
  <cols>
    <col min="1" max="1" width="4.85546875" customWidth="1"/>
    <col min="2" max="2" width="3" customWidth="1"/>
    <col min="3" max="3" width="6" customWidth="1"/>
    <col min="4" max="4" width="14.85546875" customWidth="1"/>
    <col min="5" max="5" width="4.85546875" customWidth="1"/>
    <col min="6" max="6" width="17" customWidth="1"/>
    <col min="7" max="7" width="4.85546875" customWidth="1"/>
    <col min="8" max="8" width="20.5703125" customWidth="1"/>
    <col min="9" max="9" width="3.85546875" customWidth="1"/>
    <col min="10" max="10" width="22.7109375" customWidth="1"/>
    <col min="11" max="17" width="2.42578125" customWidth="1"/>
    <col min="18" max="18" width="0.28515625" customWidth="1"/>
    <col min="19" max="22" width="2.42578125" customWidth="1"/>
    <col min="23" max="23" width="2.140625" customWidth="1"/>
    <col min="24" max="24" width="2.5703125" customWidth="1"/>
    <col min="25" max="25" width="2.28515625" customWidth="1"/>
    <col min="26" max="26" width="1" customWidth="1"/>
  </cols>
  <sheetData>
    <row r="1" spans="1:27" s="3" customFormat="1" ht="15" customHeight="1" x14ac:dyDescent="0.2">
      <c r="A1" s="101">
        <f>DATE('1'!AD18,'1'!AD20+10,1)</f>
        <v>44866</v>
      </c>
      <c r="B1" s="101"/>
      <c r="C1" s="101"/>
      <c r="D1" s="101"/>
      <c r="E1" s="101"/>
      <c r="F1" s="101"/>
      <c r="G1" s="101"/>
      <c r="H1" s="101"/>
      <c r="I1" s="11"/>
      <c r="J1" s="11"/>
      <c r="K1" s="77">
        <f>DATE(YEAR(A1),MONTH(A1)-1,1)</f>
        <v>44835</v>
      </c>
      <c r="L1" s="77"/>
      <c r="M1" s="77"/>
      <c r="N1" s="77"/>
      <c r="O1" s="77"/>
      <c r="P1" s="77"/>
      <c r="Q1" s="77"/>
      <c r="S1" s="77">
        <f>DATE(YEAR(A1),MONTH(A1)+1,1)</f>
        <v>44896</v>
      </c>
      <c r="T1" s="77"/>
      <c r="U1" s="77"/>
      <c r="V1" s="77"/>
      <c r="W1" s="77"/>
      <c r="X1" s="77"/>
      <c r="Y1" s="77"/>
    </row>
    <row r="2" spans="1:27" s="3" customFormat="1" ht="11.25" customHeight="1" x14ac:dyDescent="0.2">
      <c r="A2" s="101"/>
      <c r="B2" s="101"/>
      <c r="C2" s="101"/>
      <c r="D2" s="101"/>
      <c r="E2" s="101"/>
      <c r="F2" s="101"/>
      <c r="G2" s="101"/>
      <c r="H2" s="101"/>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01"/>
      <c r="B3" s="101"/>
      <c r="C3" s="101"/>
      <c r="D3" s="101"/>
      <c r="E3" s="101"/>
      <c r="F3" s="101"/>
      <c r="G3" s="101"/>
      <c r="H3" s="101"/>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44835</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44896</v>
      </c>
      <c r="X3" s="22">
        <f t="shared" si="1"/>
        <v>44897</v>
      </c>
      <c r="Y3" s="22">
        <f t="shared" si="1"/>
        <v>44898</v>
      </c>
    </row>
    <row r="4" spans="1:27" s="4" customFormat="1" ht="9" customHeight="1" x14ac:dyDescent="0.2">
      <c r="A4" s="101"/>
      <c r="B4" s="101"/>
      <c r="C4" s="101"/>
      <c r="D4" s="101"/>
      <c r="E4" s="101"/>
      <c r="F4" s="101"/>
      <c r="G4" s="101"/>
      <c r="H4" s="101"/>
      <c r="I4" s="11"/>
      <c r="J4" s="11"/>
      <c r="K4" s="22">
        <f t="shared" si="0"/>
        <v>44836</v>
      </c>
      <c r="L4" s="22">
        <f t="shared" si="0"/>
        <v>44837</v>
      </c>
      <c r="M4" s="22">
        <f t="shared" si="0"/>
        <v>44838</v>
      </c>
      <c r="N4" s="22">
        <f t="shared" si="0"/>
        <v>44839</v>
      </c>
      <c r="O4" s="22">
        <f t="shared" si="0"/>
        <v>44840</v>
      </c>
      <c r="P4" s="22">
        <f t="shared" si="0"/>
        <v>44841</v>
      </c>
      <c r="Q4" s="22">
        <f t="shared" si="0"/>
        <v>44842</v>
      </c>
      <c r="R4" s="3"/>
      <c r="S4" s="22">
        <f t="shared" si="1"/>
        <v>44899</v>
      </c>
      <c r="T4" s="22">
        <f t="shared" si="1"/>
        <v>44900</v>
      </c>
      <c r="U4" s="22">
        <f t="shared" si="1"/>
        <v>44901</v>
      </c>
      <c r="V4" s="22">
        <f t="shared" si="1"/>
        <v>44902</v>
      </c>
      <c r="W4" s="22">
        <f t="shared" si="1"/>
        <v>44903</v>
      </c>
      <c r="X4" s="22">
        <f t="shared" si="1"/>
        <v>44904</v>
      </c>
      <c r="Y4" s="22">
        <f t="shared" si="1"/>
        <v>44905</v>
      </c>
    </row>
    <row r="5" spans="1:27" s="4" customFormat="1" ht="9" customHeight="1" x14ac:dyDescent="0.2">
      <c r="A5" s="101"/>
      <c r="B5" s="101"/>
      <c r="C5" s="101"/>
      <c r="D5" s="101"/>
      <c r="E5" s="101"/>
      <c r="F5" s="101"/>
      <c r="G5" s="101"/>
      <c r="H5" s="101"/>
      <c r="I5" s="11"/>
      <c r="J5" s="11"/>
      <c r="K5" s="22">
        <f t="shared" si="0"/>
        <v>44843</v>
      </c>
      <c r="L5" s="22">
        <f t="shared" si="0"/>
        <v>44844</v>
      </c>
      <c r="M5" s="22">
        <f t="shared" si="0"/>
        <v>44845</v>
      </c>
      <c r="N5" s="22">
        <f t="shared" si="0"/>
        <v>44846</v>
      </c>
      <c r="O5" s="22">
        <f t="shared" si="0"/>
        <v>44847</v>
      </c>
      <c r="P5" s="22">
        <f t="shared" si="0"/>
        <v>44848</v>
      </c>
      <c r="Q5" s="22">
        <f t="shared" si="0"/>
        <v>44849</v>
      </c>
      <c r="R5" s="3"/>
      <c r="S5" s="22">
        <f t="shared" si="1"/>
        <v>44906</v>
      </c>
      <c r="T5" s="22">
        <f t="shared" si="1"/>
        <v>44907</v>
      </c>
      <c r="U5" s="22">
        <f t="shared" si="1"/>
        <v>44908</v>
      </c>
      <c r="V5" s="22">
        <f t="shared" si="1"/>
        <v>44909</v>
      </c>
      <c r="W5" s="22">
        <f t="shared" si="1"/>
        <v>44910</v>
      </c>
      <c r="X5" s="22">
        <f t="shared" si="1"/>
        <v>44911</v>
      </c>
      <c r="Y5" s="22">
        <f t="shared" si="1"/>
        <v>44912</v>
      </c>
    </row>
    <row r="6" spans="1:27" s="4" customFormat="1" ht="9" customHeight="1" x14ac:dyDescent="0.2">
      <c r="A6" s="101"/>
      <c r="B6" s="101"/>
      <c r="C6" s="101"/>
      <c r="D6" s="101"/>
      <c r="E6" s="101"/>
      <c r="F6" s="101"/>
      <c r="G6" s="101"/>
      <c r="H6" s="101"/>
      <c r="I6" s="11"/>
      <c r="J6" s="11"/>
      <c r="K6" s="22">
        <f t="shared" si="0"/>
        <v>44850</v>
      </c>
      <c r="L6" s="22">
        <f t="shared" si="0"/>
        <v>44851</v>
      </c>
      <c r="M6" s="22">
        <f t="shared" si="0"/>
        <v>44852</v>
      </c>
      <c r="N6" s="22">
        <f t="shared" si="0"/>
        <v>44853</v>
      </c>
      <c r="O6" s="22">
        <f t="shared" si="0"/>
        <v>44854</v>
      </c>
      <c r="P6" s="22">
        <f t="shared" si="0"/>
        <v>44855</v>
      </c>
      <c r="Q6" s="22">
        <f t="shared" si="0"/>
        <v>44856</v>
      </c>
      <c r="R6" s="3"/>
      <c r="S6" s="22">
        <f t="shared" si="1"/>
        <v>44913</v>
      </c>
      <c r="T6" s="22">
        <f t="shared" si="1"/>
        <v>44914</v>
      </c>
      <c r="U6" s="22">
        <f t="shared" si="1"/>
        <v>44915</v>
      </c>
      <c r="V6" s="22">
        <f t="shared" si="1"/>
        <v>44916</v>
      </c>
      <c r="W6" s="22">
        <f t="shared" si="1"/>
        <v>44917</v>
      </c>
      <c r="X6" s="22">
        <f t="shared" si="1"/>
        <v>44918</v>
      </c>
      <c r="Y6" s="22">
        <f t="shared" si="1"/>
        <v>44919</v>
      </c>
    </row>
    <row r="7" spans="1:27" s="4" customFormat="1" ht="9" customHeight="1" x14ac:dyDescent="0.2">
      <c r="A7" s="101"/>
      <c r="B7" s="101"/>
      <c r="C7" s="101"/>
      <c r="D7" s="101"/>
      <c r="E7" s="101"/>
      <c r="F7" s="101"/>
      <c r="G7" s="101"/>
      <c r="H7" s="101"/>
      <c r="I7" s="11"/>
      <c r="J7" s="11"/>
      <c r="K7" s="22">
        <f t="shared" si="0"/>
        <v>44857</v>
      </c>
      <c r="L7" s="22">
        <f t="shared" si="0"/>
        <v>44858</v>
      </c>
      <c r="M7" s="22">
        <f t="shared" si="0"/>
        <v>44859</v>
      </c>
      <c r="N7" s="22">
        <f t="shared" si="0"/>
        <v>44860</v>
      </c>
      <c r="O7" s="22">
        <f t="shared" si="0"/>
        <v>44861</v>
      </c>
      <c r="P7" s="22">
        <f t="shared" si="0"/>
        <v>44862</v>
      </c>
      <c r="Q7" s="22">
        <f t="shared" si="0"/>
        <v>44863</v>
      </c>
      <c r="R7" s="3"/>
      <c r="S7" s="22">
        <f t="shared" si="1"/>
        <v>44920</v>
      </c>
      <c r="T7" s="22">
        <f t="shared" si="1"/>
        <v>44921</v>
      </c>
      <c r="U7" s="22">
        <f t="shared" si="1"/>
        <v>44922</v>
      </c>
      <c r="V7" s="22">
        <f t="shared" si="1"/>
        <v>44923</v>
      </c>
      <c r="W7" s="22">
        <f t="shared" si="1"/>
        <v>44924</v>
      </c>
      <c r="X7" s="22">
        <f t="shared" si="1"/>
        <v>44925</v>
      </c>
      <c r="Y7" s="22">
        <f t="shared" si="1"/>
        <v>44926</v>
      </c>
    </row>
    <row r="8" spans="1:27" s="5" customFormat="1" ht="12.75" customHeight="1" x14ac:dyDescent="0.2">
      <c r="A8" s="26"/>
      <c r="B8" s="26"/>
      <c r="C8" s="26"/>
      <c r="D8" s="26"/>
      <c r="E8" s="26"/>
      <c r="F8" s="26"/>
      <c r="G8" s="26"/>
      <c r="H8" s="26"/>
      <c r="I8" s="25"/>
      <c r="J8" s="25"/>
      <c r="K8" s="22">
        <f t="shared" si="0"/>
        <v>44864</v>
      </c>
      <c r="L8" s="22">
        <f t="shared" si="0"/>
        <v>44865</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5" customFormat="1" ht="53.25" customHeight="1" x14ac:dyDescent="0.2">
      <c r="A9" s="130" t="s">
        <v>53</v>
      </c>
      <c r="B9" s="130"/>
      <c r="C9" s="130"/>
      <c r="D9" s="130"/>
      <c r="E9" s="130"/>
      <c r="F9" s="130"/>
      <c r="G9" s="130"/>
      <c r="H9" s="130"/>
      <c r="I9" s="130"/>
      <c r="J9" s="130"/>
      <c r="K9" s="130"/>
      <c r="L9" s="130"/>
      <c r="M9" s="130"/>
      <c r="N9" s="130"/>
      <c r="O9" s="130"/>
      <c r="P9" s="130"/>
      <c r="Q9" s="130"/>
      <c r="R9" s="130"/>
      <c r="S9" s="130"/>
      <c r="T9" s="130"/>
      <c r="U9" s="130"/>
      <c r="V9" s="130"/>
      <c r="W9" s="130"/>
      <c r="X9" s="130"/>
      <c r="Y9" s="130"/>
      <c r="Z9" s="130"/>
    </row>
    <row r="10" spans="1:27" s="1" customFormat="1" ht="21" customHeight="1" x14ac:dyDescent="0.2">
      <c r="A10" s="75">
        <f>A11</f>
        <v>44864</v>
      </c>
      <c r="B10" s="76"/>
      <c r="C10" s="76">
        <f>C11</f>
        <v>44865</v>
      </c>
      <c r="D10" s="76"/>
      <c r="E10" s="76">
        <f>E11</f>
        <v>44866</v>
      </c>
      <c r="F10" s="76"/>
      <c r="G10" s="76">
        <f>G11</f>
        <v>44867</v>
      </c>
      <c r="H10" s="76"/>
      <c r="I10" s="76">
        <f>I11</f>
        <v>44868</v>
      </c>
      <c r="J10" s="76"/>
      <c r="K10" s="76">
        <f>K11</f>
        <v>44869</v>
      </c>
      <c r="L10" s="76"/>
      <c r="M10" s="76"/>
      <c r="N10" s="76"/>
      <c r="O10" s="76"/>
      <c r="P10" s="76"/>
      <c r="Q10" s="76"/>
      <c r="R10" s="76"/>
      <c r="S10" s="76">
        <f>S11</f>
        <v>44870</v>
      </c>
      <c r="T10" s="76"/>
      <c r="U10" s="76"/>
      <c r="V10" s="76"/>
      <c r="W10" s="76"/>
      <c r="X10" s="76"/>
      <c r="Y10" s="76"/>
      <c r="Z10" s="78"/>
    </row>
    <row r="11" spans="1:27" s="1" customFormat="1" ht="18.75" x14ac:dyDescent="0.2">
      <c r="A11" s="14">
        <f>$A$1-(WEEKDAY($A$1,1)-(start_day-1))-IF((WEEKDAY($A$1,1)-(start_day-1))&lt;=0,7,0)+1</f>
        <v>44864</v>
      </c>
      <c r="B11" s="15"/>
      <c r="C11" s="12">
        <f>A11+1</f>
        <v>44865</v>
      </c>
      <c r="D11" s="13"/>
      <c r="E11" s="12">
        <f>C11+1</f>
        <v>44866</v>
      </c>
      <c r="F11" s="13"/>
      <c r="G11" s="12">
        <f>E11+1</f>
        <v>44867</v>
      </c>
      <c r="H11" s="13"/>
      <c r="I11" s="12">
        <f>G11+1</f>
        <v>44868</v>
      </c>
      <c r="J11" s="13"/>
      <c r="K11" s="72">
        <f>I11+1</f>
        <v>44869</v>
      </c>
      <c r="L11" s="73"/>
      <c r="M11" s="70"/>
      <c r="N11" s="70"/>
      <c r="O11" s="70"/>
      <c r="P11" s="70"/>
      <c r="Q11" s="70"/>
      <c r="R11" s="71"/>
      <c r="S11" s="102">
        <f>K11+1</f>
        <v>44870</v>
      </c>
      <c r="T11" s="103"/>
      <c r="U11" s="104"/>
      <c r="V11" s="104"/>
      <c r="W11" s="104"/>
      <c r="X11" s="104"/>
      <c r="Y11" s="104"/>
      <c r="Z11" s="105"/>
    </row>
    <row r="12" spans="1:27" s="1" customFormat="1" x14ac:dyDescent="0.2">
      <c r="A12" s="50"/>
      <c r="B12" s="51"/>
      <c r="C12" s="111" t="s">
        <v>58</v>
      </c>
      <c r="D12" s="48"/>
      <c r="E12" s="111" t="s">
        <v>54</v>
      </c>
      <c r="F12" s="48"/>
      <c r="G12" s="111" t="s">
        <v>54</v>
      </c>
      <c r="H12" s="48"/>
      <c r="I12" s="111" t="s">
        <v>54</v>
      </c>
      <c r="J12" s="48"/>
      <c r="K12" s="127" t="s">
        <v>54</v>
      </c>
      <c r="L12" s="128"/>
      <c r="M12" s="128"/>
      <c r="N12" s="128"/>
      <c r="O12" s="128"/>
      <c r="P12" s="128"/>
      <c r="Q12" s="128"/>
      <c r="R12" s="129"/>
      <c r="S12" s="127" t="s">
        <v>54</v>
      </c>
      <c r="T12" s="128"/>
      <c r="U12" s="128"/>
      <c r="V12" s="128"/>
      <c r="W12" s="128"/>
      <c r="X12" s="128"/>
      <c r="Y12" s="128"/>
      <c r="Z12" s="129"/>
    </row>
    <row r="13" spans="1:27" s="1" customFormat="1" x14ac:dyDescent="0.2">
      <c r="A13" s="50"/>
      <c r="B13" s="51"/>
      <c r="C13" s="47"/>
      <c r="D13" s="48"/>
      <c r="E13" s="47"/>
      <c r="F13" s="48"/>
      <c r="G13" s="47"/>
      <c r="H13" s="48"/>
      <c r="I13" s="47"/>
      <c r="J13" s="48"/>
      <c r="K13" s="47"/>
      <c r="L13" s="49"/>
      <c r="M13" s="49"/>
      <c r="N13" s="49"/>
      <c r="O13" s="49"/>
      <c r="P13" s="49"/>
      <c r="Q13" s="49"/>
      <c r="R13" s="48"/>
      <c r="S13" s="50"/>
      <c r="T13" s="51"/>
      <c r="U13" s="51"/>
      <c r="V13" s="51"/>
      <c r="W13" s="51"/>
      <c r="X13" s="51"/>
      <c r="Y13" s="51"/>
      <c r="Z13" s="52"/>
    </row>
    <row r="14" spans="1:27" s="1" customFormat="1" x14ac:dyDescent="0.2">
      <c r="A14" s="50"/>
      <c r="B14" s="51"/>
      <c r="C14" s="111" t="s">
        <v>59</v>
      </c>
      <c r="D14" s="48"/>
      <c r="E14" s="111" t="s">
        <v>65</v>
      </c>
      <c r="F14" s="123"/>
      <c r="G14" s="111"/>
      <c r="H14" s="123"/>
      <c r="I14" s="111" t="s">
        <v>65</v>
      </c>
      <c r="J14" s="123"/>
      <c r="K14" s="47"/>
      <c r="L14" s="49"/>
      <c r="M14" s="49"/>
      <c r="N14" s="49"/>
      <c r="O14" s="49"/>
      <c r="P14" s="49"/>
      <c r="Q14" s="49"/>
      <c r="R14" s="48"/>
      <c r="S14" s="50"/>
      <c r="T14" s="51"/>
      <c r="U14" s="51"/>
      <c r="V14" s="51"/>
      <c r="W14" s="51"/>
      <c r="X14" s="51"/>
      <c r="Y14" s="51"/>
      <c r="Z14" s="52"/>
    </row>
    <row r="15" spans="1:27" s="1" customFormat="1" x14ac:dyDescent="0.2">
      <c r="A15" s="50"/>
      <c r="B15" s="51"/>
      <c r="C15" s="47" t="s">
        <v>55</v>
      </c>
      <c r="D15" s="48"/>
      <c r="E15" s="47" t="s">
        <v>55</v>
      </c>
      <c r="F15" s="48"/>
      <c r="G15" s="47"/>
      <c r="H15" s="48"/>
      <c r="I15" s="47" t="s">
        <v>55</v>
      </c>
      <c r="J15" s="48"/>
      <c r="K15" s="47"/>
      <c r="L15" s="49"/>
      <c r="M15" s="49"/>
      <c r="N15" s="49"/>
      <c r="O15" s="49"/>
      <c r="P15" s="49"/>
      <c r="Q15" s="49"/>
      <c r="R15" s="48"/>
      <c r="S15" s="50"/>
      <c r="T15" s="51"/>
      <c r="U15" s="51"/>
      <c r="V15" s="51"/>
      <c r="W15" s="51"/>
      <c r="X15" s="51"/>
      <c r="Y15" s="51"/>
      <c r="Z15" s="52"/>
    </row>
    <row r="16" spans="1:27" s="2" customFormat="1" ht="12.75" customHeight="1" x14ac:dyDescent="0.2">
      <c r="A16" s="85"/>
      <c r="B16" s="86"/>
      <c r="C16" s="64"/>
      <c r="D16" s="66"/>
      <c r="E16" s="64"/>
      <c r="F16" s="66"/>
      <c r="I16" s="111" t="s">
        <v>60</v>
      </c>
      <c r="J16" s="126"/>
      <c r="K16" s="64"/>
      <c r="L16" s="65"/>
      <c r="M16" s="65"/>
      <c r="N16" s="65"/>
      <c r="O16" s="65"/>
      <c r="P16" s="65"/>
      <c r="Q16" s="65"/>
      <c r="R16" s="66"/>
      <c r="S16" s="85"/>
      <c r="T16" s="86"/>
      <c r="U16" s="86"/>
      <c r="V16" s="86"/>
      <c r="W16" s="86"/>
      <c r="X16" s="86"/>
      <c r="Y16" s="86"/>
      <c r="Z16" s="100"/>
      <c r="AA16" s="1"/>
    </row>
    <row r="17" spans="1:27" s="1" customFormat="1" ht="18.75" x14ac:dyDescent="0.2">
      <c r="A17" s="14">
        <f>S11+1</f>
        <v>44871</v>
      </c>
      <c r="B17" s="15"/>
      <c r="C17" s="12">
        <f>A17+1</f>
        <v>44872</v>
      </c>
      <c r="D17" s="13"/>
      <c r="E17" s="12">
        <f>C17+1</f>
        <v>44873</v>
      </c>
      <c r="F17" s="13"/>
      <c r="G17" s="12">
        <f>E17+1</f>
        <v>44874</v>
      </c>
      <c r="H17" s="13"/>
      <c r="I17" s="12">
        <f>G17+1</f>
        <v>44875</v>
      </c>
      <c r="J17" s="13"/>
      <c r="K17" s="72">
        <f>I17+1</f>
        <v>44876</v>
      </c>
      <c r="L17" s="73"/>
      <c r="M17" s="70"/>
      <c r="N17" s="70"/>
      <c r="O17" s="70"/>
      <c r="P17" s="70"/>
      <c r="Q17" s="70"/>
      <c r="R17" s="71"/>
      <c r="S17" s="102">
        <f>K17+1</f>
        <v>44877</v>
      </c>
      <c r="T17" s="103"/>
      <c r="U17" s="104"/>
      <c r="V17" s="104"/>
      <c r="W17" s="104"/>
      <c r="X17" s="104"/>
      <c r="Y17" s="104"/>
      <c r="Z17" s="105"/>
    </row>
    <row r="18" spans="1:27" s="1" customFormat="1" x14ac:dyDescent="0.2">
      <c r="A18" s="50"/>
      <c r="B18" s="51"/>
      <c r="C18" s="111" t="s">
        <v>66</v>
      </c>
      <c r="D18" s="123"/>
      <c r="E18" s="111" t="s">
        <v>54</v>
      </c>
      <c r="F18" s="48"/>
      <c r="G18" s="111" t="s">
        <v>56</v>
      </c>
      <c r="H18" s="48"/>
      <c r="I18" s="111" t="s">
        <v>54</v>
      </c>
      <c r="J18" s="48"/>
      <c r="K18" s="127" t="s">
        <v>54</v>
      </c>
      <c r="L18" s="128"/>
      <c r="M18" s="128"/>
      <c r="N18" s="128"/>
      <c r="O18" s="128"/>
      <c r="P18" s="128"/>
      <c r="Q18" s="128"/>
      <c r="R18" s="129"/>
      <c r="S18" s="127" t="s">
        <v>54</v>
      </c>
      <c r="T18" s="128"/>
      <c r="U18" s="128"/>
      <c r="V18" s="128"/>
      <c r="W18" s="128"/>
      <c r="X18" s="128"/>
      <c r="Y18" s="128"/>
      <c r="Z18" s="129"/>
    </row>
    <row r="19" spans="1:27" s="1" customFormat="1" x14ac:dyDescent="0.2">
      <c r="A19" s="50"/>
      <c r="B19" s="51"/>
      <c r="C19" s="47" t="s">
        <v>55</v>
      </c>
      <c r="D19" s="48"/>
      <c r="E19" s="47"/>
      <c r="F19" s="48"/>
      <c r="I19" s="47"/>
      <c r="J19" s="48"/>
      <c r="K19" s="47"/>
      <c r="L19" s="49"/>
      <c r="M19" s="49"/>
      <c r="N19" s="49"/>
      <c r="O19" s="49"/>
      <c r="P19" s="49"/>
      <c r="Q19" s="49"/>
      <c r="R19" s="48"/>
      <c r="S19" s="50"/>
      <c r="T19" s="51"/>
      <c r="U19" s="51"/>
      <c r="V19" s="51"/>
      <c r="W19" s="51"/>
      <c r="X19" s="51"/>
      <c r="Y19" s="51"/>
      <c r="Z19" s="52"/>
    </row>
    <row r="20" spans="1:27" s="1" customFormat="1" x14ac:dyDescent="0.2">
      <c r="A20" s="50"/>
      <c r="B20" s="51"/>
      <c r="C20" s="111" t="s">
        <v>57</v>
      </c>
      <c r="D20" s="48"/>
      <c r="E20" s="111" t="s">
        <v>67</v>
      </c>
      <c r="F20" s="123"/>
      <c r="G20" s="111" t="s">
        <v>65</v>
      </c>
      <c r="H20" s="123"/>
      <c r="I20" s="111" t="s">
        <v>65</v>
      </c>
      <c r="J20" s="123"/>
      <c r="K20" s="47"/>
      <c r="L20" s="49"/>
      <c r="M20" s="49"/>
      <c r="N20" s="49"/>
      <c r="O20" s="49"/>
      <c r="P20" s="49"/>
      <c r="Q20" s="49"/>
      <c r="R20" s="48"/>
      <c r="S20" s="50"/>
      <c r="T20" s="51"/>
      <c r="U20" s="51"/>
      <c r="V20" s="51"/>
      <c r="W20" s="51"/>
      <c r="X20" s="51"/>
      <c r="Y20" s="51"/>
      <c r="Z20" s="52"/>
    </row>
    <row r="21" spans="1:27" s="1" customFormat="1" ht="12" customHeight="1" x14ac:dyDescent="0.2">
      <c r="A21" s="50"/>
      <c r="B21" s="51"/>
      <c r="C21" s="111" t="s">
        <v>65</v>
      </c>
      <c r="D21" s="123"/>
      <c r="E21" s="47" t="s">
        <v>55</v>
      </c>
      <c r="F21" s="48"/>
      <c r="G21" s="47" t="s">
        <v>55</v>
      </c>
      <c r="H21" s="48"/>
      <c r="I21" s="47" t="s">
        <v>55</v>
      </c>
      <c r="J21" s="48"/>
      <c r="K21" s="47"/>
      <c r="L21" s="49"/>
      <c r="M21" s="49"/>
      <c r="N21" s="49"/>
      <c r="O21" s="49"/>
      <c r="P21" s="49"/>
      <c r="Q21" s="49"/>
      <c r="R21" s="48"/>
      <c r="S21" s="50"/>
      <c r="T21" s="51"/>
      <c r="U21" s="51"/>
      <c r="V21" s="51"/>
      <c r="W21" s="51"/>
      <c r="X21" s="51"/>
      <c r="Y21" s="51"/>
      <c r="Z21" s="52"/>
    </row>
    <row r="22" spans="1:27" s="2" customFormat="1" ht="10.5" customHeight="1" x14ac:dyDescent="0.2">
      <c r="A22" s="85"/>
      <c r="B22" s="86"/>
      <c r="C22" s="47" t="s">
        <v>55</v>
      </c>
      <c r="D22" s="48"/>
      <c r="E22" s="64"/>
      <c r="F22" s="66"/>
      <c r="G22" s="64"/>
      <c r="H22" s="66"/>
      <c r="I22" s="64"/>
      <c r="J22" s="66"/>
      <c r="K22" s="64"/>
      <c r="L22" s="65"/>
      <c r="M22" s="65"/>
      <c r="N22" s="65"/>
      <c r="O22" s="65"/>
      <c r="P22" s="65"/>
      <c r="Q22" s="65"/>
      <c r="R22" s="66"/>
      <c r="S22" s="85"/>
      <c r="T22" s="86"/>
      <c r="U22" s="86"/>
      <c r="V22" s="86"/>
      <c r="W22" s="86"/>
      <c r="X22" s="86"/>
      <c r="Y22" s="86"/>
      <c r="Z22" s="100"/>
      <c r="AA22" s="1"/>
    </row>
    <row r="23" spans="1:27" s="1" customFormat="1" ht="18.75" x14ac:dyDescent="0.2">
      <c r="A23" s="14">
        <f>S17+1</f>
        <v>44878</v>
      </c>
      <c r="B23" s="15"/>
      <c r="C23" s="12">
        <f>A23+1</f>
        <v>44879</v>
      </c>
      <c r="D23" s="13"/>
      <c r="E23" s="12">
        <f>C23+1</f>
        <v>44880</v>
      </c>
      <c r="F23" s="13"/>
      <c r="G23" s="12">
        <f>E23+1</f>
        <v>44881</v>
      </c>
      <c r="H23" s="13"/>
      <c r="I23" s="12">
        <f>G23+1</f>
        <v>44882</v>
      </c>
      <c r="J23" s="13"/>
      <c r="K23" s="72">
        <f>I23+1</f>
        <v>44883</v>
      </c>
      <c r="L23" s="73"/>
      <c r="M23" s="70"/>
      <c r="N23" s="70"/>
      <c r="O23" s="70"/>
      <c r="P23" s="70"/>
      <c r="Q23" s="70"/>
      <c r="R23" s="71"/>
      <c r="S23" s="102">
        <f>K23+1</f>
        <v>44884</v>
      </c>
      <c r="T23" s="103"/>
      <c r="U23" s="104"/>
      <c r="V23" s="104"/>
      <c r="W23" s="104"/>
      <c r="X23" s="104"/>
      <c r="Y23" s="104"/>
      <c r="Z23" s="105"/>
    </row>
    <row r="24" spans="1:27" s="1" customFormat="1" x14ac:dyDescent="0.2">
      <c r="A24" s="50"/>
      <c r="B24" s="51"/>
      <c r="C24" s="111" t="s">
        <v>66</v>
      </c>
      <c r="D24" s="123"/>
      <c r="E24" s="111" t="s">
        <v>54</v>
      </c>
      <c r="F24" s="48"/>
      <c r="G24" s="111" t="s">
        <v>54</v>
      </c>
      <c r="H24" s="48"/>
      <c r="I24" s="111" t="s">
        <v>54</v>
      </c>
      <c r="J24" s="48"/>
      <c r="K24" s="127" t="s">
        <v>54</v>
      </c>
      <c r="L24" s="128"/>
      <c r="M24" s="128"/>
      <c r="N24" s="128"/>
      <c r="O24" s="128"/>
      <c r="P24" s="128"/>
      <c r="Q24" s="128"/>
      <c r="R24" s="129"/>
      <c r="S24" s="127" t="s">
        <v>54</v>
      </c>
      <c r="T24" s="128"/>
      <c r="U24" s="128"/>
      <c r="V24" s="128"/>
      <c r="W24" s="128"/>
      <c r="X24" s="128"/>
      <c r="Y24" s="128"/>
      <c r="Z24" s="129"/>
    </row>
    <row r="25" spans="1:27" s="1" customFormat="1" x14ac:dyDescent="0.2">
      <c r="A25" s="50"/>
      <c r="B25" s="51"/>
      <c r="C25" s="47" t="s">
        <v>55</v>
      </c>
      <c r="D25" s="48"/>
      <c r="E25" s="47"/>
      <c r="F25" s="48"/>
      <c r="G25" s="47"/>
      <c r="H25" s="48"/>
      <c r="I25" s="111" t="s">
        <v>61</v>
      </c>
      <c r="J25" s="48"/>
      <c r="K25" s="47"/>
      <c r="L25" s="49"/>
      <c r="M25" s="49"/>
      <c r="N25" s="49"/>
      <c r="O25" s="49"/>
      <c r="P25" s="49"/>
      <c r="Q25" s="49"/>
      <c r="R25" s="48"/>
      <c r="S25" s="50"/>
      <c r="T25" s="51"/>
      <c r="U25" s="51"/>
      <c r="V25" s="51"/>
      <c r="W25" s="51"/>
      <c r="X25" s="51"/>
      <c r="Y25" s="51"/>
      <c r="Z25" s="52"/>
    </row>
    <row r="26" spans="1:27" s="1" customFormat="1" x14ac:dyDescent="0.2">
      <c r="A26" s="50"/>
      <c r="B26" s="51"/>
      <c r="C26" s="111" t="s">
        <v>57</v>
      </c>
      <c r="D26" s="48"/>
      <c r="E26" s="111" t="s">
        <v>65</v>
      </c>
      <c r="F26" s="123"/>
      <c r="G26" s="111" t="s">
        <v>65</v>
      </c>
      <c r="H26" s="123"/>
      <c r="I26" s="47" t="s">
        <v>62</v>
      </c>
      <c r="J26" s="48"/>
      <c r="K26" s="47"/>
      <c r="L26" s="49"/>
      <c r="M26" s="49"/>
      <c r="N26" s="49"/>
      <c r="O26" s="49"/>
      <c r="P26" s="49"/>
      <c r="Q26" s="49"/>
      <c r="R26" s="48"/>
      <c r="S26" s="50"/>
      <c r="T26" s="51"/>
      <c r="U26" s="51"/>
      <c r="V26" s="51"/>
      <c r="W26" s="51"/>
      <c r="X26" s="51"/>
      <c r="Y26" s="51"/>
      <c r="Z26" s="52"/>
    </row>
    <row r="27" spans="1:27" s="1" customFormat="1" ht="15" customHeight="1" x14ac:dyDescent="0.2">
      <c r="A27" s="50"/>
      <c r="B27" s="51"/>
      <c r="C27" s="111" t="s">
        <v>65</v>
      </c>
      <c r="D27" s="123"/>
      <c r="E27" s="47" t="s">
        <v>55</v>
      </c>
      <c r="F27" s="48"/>
      <c r="G27" s="47" t="s">
        <v>55</v>
      </c>
      <c r="H27" s="48"/>
      <c r="I27" s="64" t="s">
        <v>63</v>
      </c>
      <c r="J27" s="66"/>
      <c r="K27" s="47"/>
      <c r="L27" s="49"/>
      <c r="M27" s="49"/>
      <c r="N27" s="49"/>
      <c r="O27" s="49"/>
      <c r="P27" s="49"/>
      <c r="Q27" s="49"/>
      <c r="R27" s="48"/>
      <c r="S27" s="50"/>
      <c r="T27" s="51"/>
      <c r="U27" s="51"/>
      <c r="V27" s="51"/>
      <c r="W27" s="51"/>
      <c r="X27" s="51"/>
      <c r="Y27" s="51"/>
      <c r="Z27" s="52"/>
    </row>
    <row r="28" spans="1:27" s="2" customFormat="1" ht="16.5" customHeight="1" x14ac:dyDescent="0.2">
      <c r="A28" s="85"/>
      <c r="B28" s="86"/>
      <c r="C28" s="47" t="s">
        <v>55</v>
      </c>
      <c r="D28" s="48"/>
      <c r="E28" s="64"/>
      <c r="F28" s="66"/>
      <c r="G28" s="64"/>
      <c r="H28" s="66"/>
      <c r="I28" s="64"/>
      <c r="J28" s="66"/>
      <c r="K28" s="64"/>
      <c r="L28" s="65"/>
      <c r="M28" s="65"/>
      <c r="N28" s="65"/>
      <c r="O28" s="65"/>
      <c r="P28" s="65"/>
      <c r="Q28" s="65"/>
      <c r="R28" s="66"/>
      <c r="S28" s="85"/>
      <c r="T28" s="86"/>
      <c r="U28" s="86"/>
      <c r="V28" s="86"/>
      <c r="W28" s="86"/>
      <c r="X28" s="86"/>
      <c r="Y28" s="86"/>
      <c r="Z28" s="100"/>
      <c r="AA28" s="1"/>
    </row>
    <row r="29" spans="1:27" s="1" customFormat="1" ht="18.75" x14ac:dyDescent="0.2">
      <c r="A29" s="14">
        <f>S23+1</f>
        <v>44885</v>
      </c>
      <c r="B29" s="15"/>
      <c r="C29" s="12">
        <f>A29+1</f>
        <v>44886</v>
      </c>
      <c r="D29" s="13"/>
      <c r="E29" s="12">
        <f>C29+1</f>
        <v>44887</v>
      </c>
      <c r="F29" s="13"/>
      <c r="G29" s="12">
        <f>E29+1</f>
        <v>44888</v>
      </c>
      <c r="H29" s="13"/>
      <c r="I29" s="12">
        <f>G29+1</f>
        <v>44889</v>
      </c>
      <c r="J29" s="13"/>
      <c r="K29" s="72">
        <f>I29+1</f>
        <v>44890</v>
      </c>
      <c r="L29" s="73"/>
      <c r="M29" s="70"/>
      <c r="N29" s="70"/>
      <c r="O29" s="70"/>
      <c r="P29" s="70"/>
      <c r="Q29" s="70"/>
      <c r="R29" s="71"/>
      <c r="S29" s="102">
        <f>K29+1</f>
        <v>44891</v>
      </c>
      <c r="T29" s="103"/>
      <c r="U29" s="104"/>
      <c r="V29" s="104"/>
      <c r="W29" s="104"/>
      <c r="X29" s="104"/>
      <c r="Y29" s="104"/>
      <c r="Z29" s="105"/>
    </row>
    <row r="30" spans="1:27" s="1" customFormat="1" x14ac:dyDescent="0.2">
      <c r="A30" s="50"/>
      <c r="B30" s="51"/>
      <c r="C30" s="111" t="s">
        <v>54</v>
      </c>
      <c r="D30" s="48"/>
      <c r="E30" s="111" t="s">
        <v>54</v>
      </c>
      <c r="F30" s="48"/>
      <c r="G30" s="47"/>
      <c r="H30" s="48"/>
      <c r="I30" s="47"/>
      <c r="J30" s="48"/>
      <c r="K30" s="47"/>
      <c r="L30" s="49"/>
      <c r="M30" s="49"/>
      <c r="N30" s="49"/>
      <c r="O30" s="49"/>
      <c r="P30" s="49"/>
      <c r="Q30" s="49"/>
      <c r="R30" s="48"/>
      <c r="S30" s="50"/>
      <c r="T30" s="51"/>
      <c r="U30" s="51"/>
      <c r="V30" s="51"/>
      <c r="W30" s="51"/>
      <c r="X30" s="51"/>
      <c r="Y30" s="51"/>
      <c r="Z30" s="52"/>
    </row>
    <row r="31" spans="1:27" s="1" customFormat="1" x14ac:dyDescent="0.2">
      <c r="A31" s="50"/>
      <c r="B31" s="51"/>
      <c r="C31" s="47"/>
      <c r="D31" s="48"/>
      <c r="E31" s="47"/>
      <c r="F31" s="48"/>
      <c r="G31" s="47"/>
      <c r="H31" s="48"/>
      <c r="I31" s="47"/>
      <c r="J31" s="48"/>
      <c r="K31" s="47"/>
      <c r="L31" s="49"/>
      <c r="M31" s="49"/>
      <c r="N31" s="49"/>
      <c r="O31" s="49"/>
      <c r="P31" s="49"/>
      <c r="Q31" s="49"/>
      <c r="R31" s="48"/>
      <c r="S31" s="50"/>
      <c r="T31" s="51"/>
      <c r="U31" s="51"/>
      <c r="V31" s="51"/>
      <c r="W31" s="51"/>
      <c r="X31" s="51"/>
      <c r="Y31" s="51"/>
      <c r="Z31" s="52"/>
    </row>
    <row r="32" spans="1:27" s="1" customFormat="1" x14ac:dyDescent="0.2">
      <c r="A32" s="50"/>
      <c r="B32" s="51"/>
      <c r="C32" s="111" t="s">
        <v>65</v>
      </c>
      <c r="D32" s="123"/>
      <c r="E32" s="47"/>
      <c r="F32" s="48"/>
      <c r="G32" s="47"/>
      <c r="H32" s="48"/>
      <c r="I32" s="47"/>
      <c r="J32" s="48"/>
      <c r="K32" s="47"/>
      <c r="L32" s="49"/>
      <c r="M32" s="49"/>
      <c r="N32" s="49"/>
      <c r="O32" s="49"/>
      <c r="P32" s="49"/>
      <c r="Q32" s="49"/>
      <c r="R32" s="48"/>
      <c r="S32" s="50"/>
      <c r="T32" s="51"/>
      <c r="U32" s="51"/>
      <c r="V32" s="51"/>
      <c r="W32" s="51"/>
      <c r="X32" s="51"/>
      <c r="Y32" s="51"/>
      <c r="Z32" s="52"/>
    </row>
    <row r="33" spans="1:27" s="1" customFormat="1" hidden="1" x14ac:dyDescent="0.2">
      <c r="A33" s="50"/>
      <c r="B33" s="51"/>
      <c r="C33" s="47"/>
      <c r="D33" s="48"/>
      <c r="E33" s="47"/>
      <c r="F33" s="48"/>
      <c r="G33" s="47"/>
      <c r="H33" s="48"/>
      <c r="I33" s="47"/>
      <c r="J33" s="48"/>
      <c r="K33" s="47"/>
      <c r="L33" s="49"/>
      <c r="M33" s="49"/>
      <c r="N33" s="49"/>
      <c r="O33" s="49"/>
      <c r="P33" s="49"/>
      <c r="Q33" s="49"/>
      <c r="R33" s="48"/>
      <c r="S33" s="50"/>
      <c r="T33" s="51"/>
      <c r="U33" s="51"/>
      <c r="V33" s="51"/>
      <c r="W33" s="51"/>
      <c r="X33" s="51"/>
      <c r="Y33" s="51"/>
      <c r="Z33" s="52"/>
    </row>
    <row r="34" spans="1:27" s="2" customFormat="1" ht="17.25" customHeight="1" x14ac:dyDescent="0.2">
      <c r="A34" s="85"/>
      <c r="B34" s="86"/>
      <c r="C34" s="47" t="s">
        <v>55</v>
      </c>
      <c r="D34" s="48"/>
      <c r="E34" s="64"/>
      <c r="F34" s="66"/>
      <c r="G34" s="64"/>
      <c r="H34" s="66"/>
      <c r="I34" s="64"/>
      <c r="J34" s="66"/>
      <c r="K34" s="64"/>
      <c r="L34" s="65"/>
      <c r="M34" s="65"/>
      <c r="N34" s="65"/>
      <c r="O34" s="65"/>
      <c r="P34" s="65"/>
      <c r="Q34" s="65"/>
      <c r="R34" s="66"/>
      <c r="S34" s="85"/>
      <c r="T34" s="86"/>
      <c r="U34" s="86"/>
      <c r="V34" s="86"/>
      <c r="W34" s="86"/>
      <c r="X34" s="86"/>
      <c r="Y34" s="86"/>
      <c r="Z34" s="100"/>
      <c r="AA34" s="1"/>
    </row>
    <row r="35" spans="1:27" s="1" customFormat="1" ht="18.75" x14ac:dyDescent="0.2">
      <c r="A35" s="14">
        <f>S29+1</f>
        <v>44892</v>
      </c>
      <c r="B35" s="15"/>
      <c r="C35" s="12">
        <f>A35+1</f>
        <v>44893</v>
      </c>
      <c r="D35" s="13"/>
      <c r="E35" s="12">
        <f>C35+1</f>
        <v>44894</v>
      </c>
      <c r="F35" s="13"/>
      <c r="G35" s="12">
        <f>E35+1</f>
        <v>44895</v>
      </c>
      <c r="H35" s="13"/>
      <c r="I35" s="12">
        <f>G35+1</f>
        <v>44896</v>
      </c>
      <c r="J35" s="13"/>
      <c r="K35" s="72">
        <f>I35+1</f>
        <v>44897</v>
      </c>
      <c r="L35" s="73"/>
      <c r="M35" s="70"/>
      <c r="N35" s="70"/>
      <c r="O35" s="70"/>
      <c r="P35" s="70"/>
      <c r="Q35" s="70"/>
      <c r="R35" s="71"/>
      <c r="S35" s="102">
        <f>K35+1</f>
        <v>44898</v>
      </c>
      <c r="T35" s="103"/>
      <c r="U35" s="104"/>
      <c r="V35" s="104"/>
      <c r="W35" s="104"/>
      <c r="X35" s="104"/>
      <c r="Y35" s="104"/>
      <c r="Z35" s="105"/>
    </row>
    <row r="36" spans="1:27" s="1" customFormat="1" x14ac:dyDescent="0.2">
      <c r="A36" s="50"/>
      <c r="B36" s="51"/>
      <c r="C36" s="111" t="s">
        <v>66</v>
      </c>
      <c r="D36" s="123"/>
      <c r="E36" s="111" t="s">
        <v>54</v>
      </c>
      <c r="F36" s="126"/>
      <c r="G36" s="111" t="s">
        <v>56</v>
      </c>
      <c r="H36" s="48"/>
      <c r="I36" s="111" t="s">
        <v>54</v>
      </c>
      <c r="J36" s="48"/>
      <c r="K36" s="127" t="s">
        <v>54</v>
      </c>
      <c r="L36" s="128"/>
      <c r="M36" s="128"/>
      <c r="N36" s="128"/>
      <c r="O36" s="128"/>
      <c r="P36" s="128"/>
      <c r="Q36" s="128"/>
      <c r="R36" s="129"/>
      <c r="S36" s="127" t="s">
        <v>54</v>
      </c>
      <c r="T36" s="128"/>
      <c r="U36" s="128"/>
      <c r="V36" s="128"/>
      <c r="W36" s="128"/>
      <c r="X36" s="128"/>
      <c r="Y36" s="128"/>
      <c r="Z36" s="129"/>
    </row>
    <row r="37" spans="1:27" s="1" customFormat="1" x14ac:dyDescent="0.2">
      <c r="A37" s="50"/>
      <c r="B37" s="51"/>
      <c r="C37" s="47" t="s">
        <v>55</v>
      </c>
      <c r="D37" s="48"/>
      <c r="G37" s="111" t="s">
        <v>64</v>
      </c>
      <c r="H37" s="48"/>
      <c r="I37" s="47"/>
      <c r="J37" s="48"/>
      <c r="K37" s="47"/>
      <c r="L37" s="49"/>
      <c r="M37" s="49"/>
      <c r="N37" s="49"/>
      <c r="O37" s="49"/>
      <c r="P37" s="49"/>
      <c r="Q37" s="49"/>
      <c r="R37" s="48"/>
      <c r="S37" s="50"/>
      <c r="T37" s="51"/>
      <c r="U37" s="51"/>
      <c r="V37" s="51"/>
      <c r="W37" s="51"/>
      <c r="X37" s="51"/>
      <c r="Y37" s="51"/>
      <c r="Z37" s="52"/>
    </row>
    <row r="38" spans="1:27" s="1" customFormat="1" x14ac:dyDescent="0.2">
      <c r="A38" s="50"/>
      <c r="B38" s="51"/>
      <c r="C38" s="111" t="s">
        <v>57</v>
      </c>
      <c r="D38" s="48"/>
      <c r="G38" s="124" t="s">
        <v>68</v>
      </c>
      <c r="H38" s="125"/>
      <c r="I38" s="47"/>
      <c r="J38" s="48"/>
      <c r="K38" s="47"/>
      <c r="L38" s="49"/>
      <c r="M38" s="49"/>
      <c r="N38" s="49"/>
      <c r="O38" s="49"/>
      <c r="P38" s="49"/>
      <c r="Q38" s="49"/>
      <c r="R38" s="48"/>
      <c r="S38" s="50"/>
      <c r="T38" s="51"/>
      <c r="U38" s="51"/>
      <c r="V38" s="51"/>
      <c r="W38" s="51"/>
      <c r="X38" s="51"/>
      <c r="Y38" s="51"/>
      <c r="Z38" s="52"/>
    </row>
    <row r="39" spans="1:27" s="1" customFormat="1" x14ac:dyDescent="0.2">
      <c r="A39" s="50"/>
      <c r="B39" s="51"/>
      <c r="C39" s="111" t="s">
        <v>65</v>
      </c>
      <c r="D39" s="123"/>
      <c r="E39" s="47"/>
      <c r="F39" s="48"/>
      <c r="G39" s="124"/>
      <c r="H39" s="125"/>
      <c r="I39" s="47"/>
      <c r="J39" s="48"/>
      <c r="K39" s="47"/>
      <c r="L39" s="49"/>
      <c r="M39" s="49"/>
      <c r="N39" s="49"/>
      <c r="O39" s="49"/>
      <c r="P39" s="49"/>
      <c r="Q39" s="49"/>
      <c r="R39" s="48"/>
      <c r="S39" s="50"/>
      <c r="T39" s="51"/>
      <c r="U39" s="51"/>
      <c r="V39" s="51"/>
      <c r="W39" s="51"/>
      <c r="X39" s="51"/>
      <c r="Y39" s="51"/>
      <c r="Z39" s="52"/>
    </row>
    <row r="40" spans="1:27" s="2" customFormat="1" ht="15.75" customHeight="1" x14ac:dyDescent="0.2">
      <c r="A40" s="85"/>
      <c r="B40" s="86"/>
      <c r="C40" s="47" t="s">
        <v>55</v>
      </c>
      <c r="D40" s="49"/>
      <c r="E40" s="112"/>
      <c r="F40" s="113"/>
      <c r="I40" s="47"/>
      <c r="J40" s="48"/>
      <c r="K40" s="47"/>
      <c r="L40" s="49"/>
      <c r="M40" s="49"/>
      <c r="N40" s="49"/>
      <c r="O40" s="49"/>
      <c r="P40" s="49"/>
      <c r="Q40" s="49"/>
      <c r="R40" s="48"/>
      <c r="S40" s="50"/>
      <c r="T40" s="51"/>
      <c r="U40" s="51"/>
      <c r="V40" s="51"/>
      <c r="W40" s="51"/>
      <c r="X40" s="51"/>
      <c r="Y40" s="51"/>
      <c r="Z40" s="52"/>
      <c r="AA40" s="1"/>
    </row>
    <row r="41" spans="1:27" ht="18.75" x14ac:dyDescent="0.2">
      <c r="A41" s="14">
        <f>S35+1</f>
        <v>44899</v>
      </c>
      <c r="B41" s="15"/>
      <c r="C41" s="12">
        <f>A41+1</f>
        <v>44900</v>
      </c>
      <c r="D41" s="45"/>
      <c r="E41" s="114" t="s">
        <v>69</v>
      </c>
      <c r="F41" s="115"/>
      <c r="G41" s="115"/>
      <c r="H41" s="115"/>
      <c r="I41" s="115"/>
      <c r="J41" s="115"/>
      <c r="K41" s="115"/>
      <c r="L41" s="115"/>
      <c r="M41" s="115"/>
      <c r="N41" s="115"/>
      <c r="O41" s="115"/>
      <c r="P41" s="115"/>
      <c r="Q41" s="115"/>
      <c r="R41" s="115"/>
      <c r="S41" s="115"/>
      <c r="T41" s="115"/>
      <c r="U41" s="115"/>
      <c r="V41" s="115"/>
      <c r="W41" s="115"/>
      <c r="X41" s="115"/>
      <c r="Y41" s="115"/>
      <c r="Z41" s="116"/>
    </row>
    <row r="42" spans="1:27" x14ac:dyDescent="0.2">
      <c r="A42" s="50"/>
      <c r="B42" s="51"/>
      <c r="C42" s="111" t="s">
        <v>54</v>
      </c>
      <c r="D42" s="49"/>
      <c r="E42" s="117"/>
      <c r="F42" s="118"/>
      <c r="G42" s="118"/>
      <c r="H42" s="118"/>
      <c r="I42" s="118"/>
      <c r="J42" s="118"/>
      <c r="K42" s="118"/>
      <c r="L42" s="118"/>
      <c r="M42" s="118"/>
      <c r="N42" s="118"/>
      <c r="O42" s="118"/>
      <c r="P42" s="118"/>
      <c r="Q42" s="118"/>
      <c r="R42" s="118"/>
      <c r="S42" s="118"/>
      <c r="T42" s="118"/>
      <c r="U42" s="118"/>
      <c r="V42" s="118"/>
      <c r="W42" s="118"/>
      <c r="X42" s="118"/>
      <c r="Y42" s="118"/>
      <c r="Z42" s="119"/>
    </row>
    <row r="43" spans="1:27" x14ac:dyDescent="0.2">
      <c r="A43" s="50"/>
      <c r="B43" s="51"/>
      <c r="C43" s="47"/>
      <c r="D43" s="49"/>
      <c r="E43" s="117"/>
      <c r="F43" s="118"/>
      <c r="G43" s="118"/>
      <c r="H43" s="118"/>
      <c r="I43" s="118"/>
      <c r="J43" s="118"/>
      <c r="K43" s="118"/>
      <c r="L43" s="118"/>
      <c r="M43" s="118"/>
      <c r="N43" s="118"/>
      <c r="O43" s="118"/>
      <c r="P43" s="118"/>
      <c r="Q43" s="118"/>
      <c r="R43" s="118"/>
      <c r="S43" s="118"/>
      <c r="T43" s="118"/>
      <c r="U43" s="118"/>
      <c r="V43" s="118"/>
      <c r="W43" s="118"/>
      <c r="X43" s="118"/>
      <c r="Y43" s="118"/>
      <c r="Z43" s="119"/>
    </row>
    <row r="44" spans="1:27" x14ac:dyDescent="0.2">
      <c r="A44" s="50"/>
      <c r="B44" s="51"/>
      <c r="C44" s="47"/>
      <c r="D44" s="49"/>
      <c r="E44" s="117"/>
      <c r="F44" s="118"/>
      <c r="G44" s="118"/>
      <c r="H44" s="118"/>
      <c r="I44" s="118"/>
      <c r="J44" s="118"/>
      <c r="K44" s="118"/>
      <c r="L44" s="118"/>
      <c r="M44" s="118"/>
      <c r="N44" s="118"/>
      <c r="O44" s="118"/>
      <c r="P44" s="118"/>
      <c r="Q44" s="118"/>
      <c r="R44" s="118"/>
      <c r="S44" s="118"/>
      <c r="T44" s="118"/>
      <c r="U44" s="118"/>
      <c r="V44" s="118"/>
      <c r="W44" s="118"/>
      <c r="X44" s="118"/>
      <c r="Y44" s="118"/>
      <c r="Z44" s="119"/>
    </row>
    <row r="45" spans="1:27" x14ac:dyDescent="0.2">
      <c r="A45" s="50"/>
      <c r="B45" s="51"/>
      <c r="C45" s="47"/>
      <c r="D45" s="49"/>
      <c r="E45" s="117"/>
      <c r="F45" s="118"/>
      <c r="G45" s="118"/>
      <c r="H45" s="118"/>
      <c r="I45" s="118"/>
      <c r="J45" s="118"/>
      <c r="K45" s="118"/>
      <c r="L45" s="118"/>
      <c r="M45" s="118"/>
      <c r="N45" s="118"/>
      <c r="O45" s="118"/>
      <c r="P45" s="118"/>
      <c r="Q45" s="118"/>
      <c r="R45" s="118"/>
      <c r="S45" s="118"/>
      <c r="T45" s="118"/>
      <c r="U45" s="118"/>
      <c r="V45" s="118"/>
      <c r="W45" s="118"/>
      <c r="X45" s="118"/>
      <c r="Y45" s="118"/>
      <c r="Z45" s="119"/>
    </row>
    <row r="46" spans="1:27" s="1" customFormat="1" ht="18" customHeight="1" x14ac:dyDescent="0.2">
      <c r="A46" s="85"/>
      <c r="B46" s="86"/>
      <c r="C46" s="64"/>
      <c r="D46" s="65"/>
      <c r="E46" s="120"/>
      <c r="F46" s="121"/>
      <c r="G46" s="121"/>
      <c r="H46" s="121"/>
      <c r="I46" s="121"/>
      <c r="J46" s="121"/>
      <c r="K46" s="121"/>
      <c r="L46" s="121"/>
      <c r="M46" s="121"/>
      <c r="N46" s="121"/>
      <c r="O46" s="121"/>
      <c r="P46" s="121"/>
      <c r="Q46" s="121"/>
      <c r="R46" s="121"/>
      <c r="S46" s="121"/>
      <c r="T46" s="121"/>
      <c r="U46" s="121"/>
      <c r="V46" s="121"/>
      <c r="W46" s="121"/>
      <c r="X46" s="121"/>
      <c r="Y46" s="121"/>
      <c r="Z46" s="122"/>
    </row>
  </sheetData>
  <mergeCells count="211">
    <mergeCell ref="A1:H7"/>
    <mergeCell ref="K1:Q1"/>
    <mergeCell ref="S1:Y1"/>
    <mergeCell ref="A10:B10"/>
    <mergeCell ref="C10:D10"/>
    <mergeCell ref="E10:F10"/>
    <mergeCell ref="G10:H10"/>
    <mergeCell ref="I10:J10"/>
    <mergeCell ref="K10:R10"/>
    <mergeCell ref="S10:Z10"/>
    <mergeCell ref="A9:Z9"/>
    <mergeCell ref="S12:Z12"/>
    <mergeCell ref="A13:B13"/>
    <mergeCell ref="C13:D13"/>
    <mergeCell ref="E13:F13"/>
    <mergeCell ref="G13:H13"/>
    <mergeCell ref="I13:J13"/>
    <mergeCell ref="K13:R13"/>
    <mergeCell ref="S13:Z13"/>
    <mergeCell ref="K11:L11"/>
    <mergeCell ref="M11:R11"/>
    <mergeCell ref="S11:T11"/>
    <mergeCell ref="U11:Z11"/>
    <mergeCell ref="A12:B12"/>
    <mergeCell ref="C12:D12"/>
    <mergeCell ref="E12:F12"/>
    <mergeCell ref="G12:H12"/>
    <mergeCell ref="I12:J12"/>
    <mergeCell ref="K12:R12"/>
    <mergeCell ref="S14:Z14"/>
    <mergeCell ref="A15:B15"/>
    <mergeCell ref="C15:D15"/>
    <mergeCell ref="E15:F15"/>
    <mergeCell ref="G15:H15"/>
    <mergeCell ref="I15:J15"/>
    <mergeCell ref="K15:R15"/>
    <mergeCell ref="S15:Z15"/>
    <mergeCell ref="A14:B14"/>
    <mergeCell ref="C14:D14"/>
    <mergeCell ref="E14:F14"/>
    <mergeCell ref="G14:H14"/>
    <mergeCell ref="I14:J14"/>
    <mergeCell ref="K14:R14"/>
    <mergeCell ref="S16:Z16"/>
    <mergeCell ref="K17:L17"/>
    <mergeCell ref="M17:R17"/>
    <mergeCell ref="S17:T17"/>
    <mergeCell ref="U17:Z17"/>
    <mergeCell ref="A18:B18"/>
    <mergeCell ref="C18:D18"/>
    <mergeCell ref="E18:F18"/>
    <mergeCell ref="I18:J18"/>
    <mergeCell ref="A16:B16"/>
    <mergeCell ref="C16:D16"/>
    <mergeCell ref="E16:F16"/>
    <mergeCell ref="I16:J16"/>
    <mergeCell ref="K16:R16"/>
    <mergeCell ref="K18:R18"/>
    <mergeCell ref="S18:Z18"/>
    <mergeCell ref="G18:H18"/>
    <mergeCell ref="A19:B19"/>
    <mergeCell ref="C19:D19"/>
    <mergeCell ref="E19:F19"/>
    <mergeCell ref="I19:J19"/>
    <mergeCell ref="K19:R19"/>
    <mergeCell ref="S19:Z19"/>
    <mergeCell ref="S20:Z20"/>
    <mergeCell ref="A21:B21"/>
    <mergeCell ref="C20:D20"/>
    <mergeCell ref="E21:F21"/>
    <mergeCell ref="I21:J21"/>
    <mergeCell ref="K21:R21"/>
    <mergeCell ref="S21:Z21"/>
    <mergeCell ref="A20:B20"/>
    <mergeCell ref="E20:F20"/>
    <mergeCell ref="I20:J20"/>
    <mergeCell ref="K20:R20"/>
    <mergeCell ref="C21:D21"/>
    <mergeCell ref="G20:H20"/>
    <mergeCell ref="G21:H21"/>
    <mergeCell ref="S22:Z22"/>
    <mergeCell ref="K23:L23"/>
    <mergeCell ref="M23:R23"/>
    <mergeCell ref="S23:T23"/>
    <mergeCell ref="U23:Z23"/>
    <mergeCell ref="A24:B24"/>
    <mergeCell ref="C24:D24"/>
    <mergeCell ref="E24:F24"/>
    <mergeCell ref="G24:H24"/>
    <mergeCell ref="I24:J24"/>
    <mergeCell ref="A22:B22"/>
    <mergeCell ref="C22:D22"/>
    <mergeCell ref="E22:F22"/>
    <mergeCell ref="G22:H22"/>
    <mergeCell ref="I22:J22"/>
    <mergeCell ref="K22:R22"/>
    <mergeCell ref="K24:R24"/>
    <mergeCell ref="S24:Z24"/>
    <mergeCell ref="A25:B25"/>
    <mergeCell ref="C25:D25"/>
    <mergeCell ref="E25:F25"/>
    <mergeCell ref="G25:H25"/>
    <mergeCell ref="I25:J25"/>
    <mergeCell ref="K25:R25"/>
    <mergeCell ref="S25:Z25"/>
    <mergeCell ref="S26:Z26"/>
    <mergeCell ref="A27:B27"/>
    <mergeCell ref="C26:D26"/>
    <mergeCell ref="E27:F27"/>
    <mergeCell ref="G27:H27"/>
    <mergeCell ref="I27:J27"/>
    <mergeCell ref="K27:R27"/>
    <mergeCell ref="S27:Z27"/>
    <mergeCell ref="A26:B26"/>
    <mergeCell ref="E26:F26"/>
    <mergeCell ref="G26:H26"/>
    <mergeCell ref="I26:J26"/>
    <mergeCell ref="K26:R26"/>
    <mergeCell ref="C27:D27"/>
    <mergeCell ref="S28:Z28"/>
    <mergeCell ref="K29:L29"/>
    <mergeCell ref="M29:R29"/>
    <mergeCell ref="S29:T29"/>
    <mergeCell ref="U29:Z29"/>
    <mergeCell ref="A30:B30"/>
    <mergeCell ref="C30:D30"/>
    <mergeCell ref="E30:F30"/>
    <mergeCell ref="G30:H30"/>
    <mergeCell ref="I30:J30"/>
    <mergeCell ref="A28:B28"/>
    <mergeCell ref="C28:D28"/>
    <mergeCell ref="E28:F28"/>
    <mergeCell ref="G28:H28"/>
    <mergeCell ref="I28:J28"/>
    <mergeCell ref="K28:R28"/>
    <mergeCell ref="K30:R30"/>
    <mergeCell ref="S30:Z30"/>
    <mergeCell ref="A31:B31"/>
    <mergeCell ref="C31:D31"/>
    <mergeCell ref="E31:F31"/>
    <mergeCell ref="G31:H31"/>
    <mergeCell ref="I31:J31"/>
    <mergeCell ref="K31:R31"/>
    <mergeCell ref="S31:Z31"/>
    <mergeCell ref="S32:Z32"/>
    <mergeCell ref="A33:B33"/>
    <mergeCell ref="C33:D33"/>
    <mergeCell ref="E33:F33"/>
    <mergeCell ref="G33:H33"/>
    <mergeCell ref="I33:J33"/>
    <mergeCell ref="K33:R33"/>
    <mergeCell ref="S33:Z33"/>
    <mergeCell ref="A32:B32"/>
    <mergeCell ref="C32:D32"/>
    <mergeCell ref="E32:F32"/>
    <mergeCell ref="G32:H32"/>
    <mergeCell ref="I32:J32"/>
    <mergeCell ref="K32:R32"/>
    <mergeCell ref="S34:Z34"/>
    <mergeCell ref="K35:L35"/>
    <mergeCell ref="M35:R35"/>
    <mergeCell ref="S35:T35"/>
    <mergeCell ref="U35:Z35"/>
    <mergeCell ref="A36:B36"/>
    <mergeCell ref="C36:D36"/>
    <mergeCell ref="E36:F36"/>
    <mergeCell ref="I36:J36"/>
    <mergeCell ref="A34:B34"/>
    <mergeCell ref="C34:D34"/>
    <mergeCell ref="E34:F34"/>
    <mergeCell ref="G34:H34"/>
    <mergeCell ref="I34:J34"/>
    <mergeCell ref="K34:R34"/>
    <mergeCell ref="K36:R36"/>
    <mergeCell ref="S36:Z36"/>
    <mergeCell ref="G36:H36"/>
    <mergeCell ref="A37:B37"/>
    <mergeCell ref="C37:D37"/>
    <mergeCell ref="G37:H37"/>
    <mergeCell ref="I37:J37"/>
    <mergeCell ref="K37:R37"/>
    <mergeCell ref="S37:Z37"/>
    <mergeCell ref="S38:Z38"/>
    <mergeCell ref="A39:B39"/>
    <mergeCell ref="C38:D38"/>
    <mergeCell ref="E39:F39"/>
    <mergeCell ref="I39:J39"/>
    <mergeCell ref="K39:R39"/>
    <mergeCell ref="S39:Z39"/>
    <mergeCell ref="A38:B38"/>
    <mergeCell ref="I38:J38"/>
    <mergeCell ref="K38:R38"/>
    <mergeCell ref="C39:D39"/>
    <mergeCell ref="G38:H39"/>
    <mergeCell ref="A45:B45"/>
    <mergeCell ref="C45:D45"/>
    <mergeCell ref="A46:B46"/>
    <mergeCell ref="C46:D46"/>
    <mergeCell ref="S40:Z40"/>
    <mergeCell ref="A42:B42"/>
    <mergeCell ref="C42:D42"/>
    <mergeCell ref="A43:B43"/>
    <mergeCell ref="C43:D43"/>
    <mergeCell ref="A44:B44"/>
    <mergeCell ref="C44:D44"/>
    <mergeCell ref="A40:B40"/>
    <mergeCell ref="C40:D40"/>
    <mergeCell ref="E40:F40"/>
    <mergeCell ref="I40:J40"/>
    <mergeCell ref="K40:R40"/>
    <mergeCell ref="E41:Z46"/>
  </mergeCells>
  <conditionalFormatting sqref="A11 C11 E11 G11 K11 S11 A17 C17 E17 G17 K17 S17 A23 C23 E23 G23 K23 S23 A29 C29 E29 G29 K29 S29 A35 C35 E35 G35 K35 S35 A41 C41">
    <cfRule type="expression" dxfId="7" priority="3">
      <formula>MONTH(A11)&lt;&gt;MONTH($A$1)</formula>
    </cfRule>
    <cfRule type="expression" dxfId="6" priority="4">
      <formula>OR(WEEKDAY(A11,1)=1,WEEKDAY(A11,1)=7)</formula>
    </cfRule>
  </conditionalFormatting>
  <conditionalFormatting sqref="I11 I17 I23 I29 I35">
    <cfRule type="expression" dxfId="5" priority="1">
      <formula>MONTH(I11)&lt;&gt;MONTH($A$1)</formula>
    </cfRule>
    <cfRule type="expression" dxfId="4" priority="2">
      <formula>OR(WEEKDAY(I11,1)=1,WEEKDAY(I11,1)=7)</formula>
    </cfRule>
  </conditionalFormatting>
  <printOptions horizontalCentered="1"/>
  <pageMargins left="0.5" right="0.5" top="0.25" bottom="0.25" header="0.25" footer="0.25"/>
  <pageSetup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1">
        <f>DATE('1'!AD18,'1'!AD20+11,1)</f>
        <v>44896</v>
      </c>
      <c r="B1" s="101"/>
      <c r="C1" s="101"/>
      <c r="D1" s="101"/>
      <c r="E1" s="101"/>
      <c r="F1" s="101"/>
      <c r="G1" s="101"/>
      <c r="H1" s="101"/>
      <c r="I1" s="11"/>
      <c r="J1" s="11"/>
      <c r="K1" s="77">
        <f>DATE(YEAR(A1),MONTH(A1)-1,1)</f>
        <v>44866</v>
      </c>
      <c r="L1" s="77"/>
      <c r="M1" s="77"/>
      <c r="N1" s="77"/>
      <c r="O1" s="77"/>
      <c r="P1" s="77"/>
      <c r="Q1" s="77"/>
      <c r="S1" s="77">
        <f>DATE(YEAR(A1),MONTH(A1)+1,1)</f>
        <v>44927</v>
      </c>
      <c r="T1" s="77"/>
      <c r="U1" s="77"/>
      <c r="V1" s="77"/>
      <c r="W1" s="77"/>
      <c r="X1" s="77"/>
      <c r="Y1" s="77"/>
    </row>
    <row r="2" spans="1:27" s="3" customFormat="1" ht="11.25" customHeight="1" x14ac:dyDescent="0.2">
      <c r="A2" s="101"/>
      <c r="B2" s="101"/>
      <c r="C2" s="101"/>
      <c r="D2" s="101"/>
      <c r="E2" s="101"/>
      <c r="F2" s="101"/>
      <c r="G2" s="101"/>
      <c r="H2" s="101"/>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01"/>
      <c r="B3" s="101"/>
      <c r="C3" s="101"/>
      <c r="D3" s="101"/>
      <c r="E3" s="101"/>
      <c r="F3" s="101"/>
      <c r="G3" s="101"/>
      <c r="H3" s="101"/>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44866</v>
      </c>
      <c r="N3" s="22">
        <f t="shared" si="0"/>
        <v>44867</v>
      </c>
      <c r="O3" s="22">
        <f t="shared" si="0"/>
        <v>44868</v>
      </c>
      <c r="P3" s="22">
        <f t="shared" si="0"/>
        <v>44869</v>
      </c>
      <c r="Q3" s="22">
        <f t="shared" si="0"/>
        <v>44870</v>
      </c>
      <c r="R3" s="3"/>
      <c r="S3" s="22">
        <f t="shared" ref="S3:Y8" si="1">IF(MONTH($S$1)&lt;&gt;MONTH($S$1-(WEEKDAY($S$1,1)-(start_day-1))-IF((WEEKDAY($S$1,1)-(start_day-1))&lt;=0,7,0)+(ROW(S3)-ROW($S$3))*7+(COLUMN(S3)-COLUMN($S$3)+1)),"",$S$1-(WEEKDAY($S$1,1)-(start_day-1))-IF((WEEKDAY($S$1,1)-(start_day-1))&lt;=0,7,0)+(ROW(S3)-ROW($S$3))*7+(COLUMN(S3)-COLUMN($S$3)+1))</f>
        <v>44927</v>
      </c>
      <c r="T3" s="22">
        <f t="shared" si="1"/>
        <v>44928</v>
      </c>
      <c r="U3" s="22">
        <f t="shared" si="1"/>
        <v>44929</v>
      </c>
      <c r="V3" s="22">
        <f t="shared" si="1"/>
        <v>44930</v>
      </c>
      <c r="W3" s="22">
        <f t="shared" si="1"/>
        <v>44931</v>
      </c>
      <c r="X3" s="22">
        <f t="shared" si="1"/>
        <v>44932</v>
      </c>
      <c r="Y3" s="22">
        <f t="shared" si="1"/>
        <v>44933</v>
      </c>
    </row>
    <row r="4" spans="1:27" s="4" customFormat="1" ht="9" customHeight="1" x14ac:dyDescent="0.2">
      <c r="A4" s="101"/>
      <c r="B4" s="101"/>
      <c r="C4" s="101"/>
      <c r="D4" s="101"/>
      <c r="E4" s="101"/>
      <c r="F4" s="101"/>
      <c r="G4" s="101"/>
      <c r="H4" s="101"/>
      <c r="I4" s="11"/>
      <c r="J4" s="11"/>
      <c r="K4" s="22">
        <f t="shared" si="0"/>
        <v>44871</v>
      </c>
      <c r="L4" s="22">
        <f t="shared" si="0"/>
        <v>44872</v>
      </c>
      <c r="M4" s="22">
        <f t="shared" si="0"/>
        <v>44873</v>
      </c>
      <c r="N4" s="22">
        <f t="shared" si="0"/>
        <v>44874</v>
      </c>
      <c r="O4" s="22">
        <f t="shared" si="0"/>
        <v>44875</v>
      </c>
      <c r="P4" s="22">
        <f t="shared" si="0"/>
        <v>44876</v>
      </c>
      <c r="Q4" s="22">
        <f t="shared" si="0"/>
        <v>44877</v>
      </c>
      <c r="R4" s="3"/>
      <c r="S4" s="22">
        <f t="shared" si="1"/>
        <v>44934</v>
      </c>
      <c r="T4" s="22">
        <f t="shared" si="1"/>
        <v>44935</v>
      </c>
      <c r="U4" s="22">
        <f t="shared" si="1"/>
        <v>44936</v>
      </c>
      <c r="V4" s="22">
        <f t="shared" si="1"/>
        <v>44937</v>
      </c>
      <c r="W4" s="22">
        <f t="shared" si="1"/>
        <v>44938</v>
      </c>
      <c r="X4" s="22">
        <f t="shared" si="1"/>
        <v>44939</v>
      </c>
      <c r="Y4" s="22">
        <f t="shared" si="1"/>
        <v>44940</v>
      </c>
    </row>
    <row r="5" spans="1:27" s="4" customFormat="1" ht="9" customHeight="1" x14ac:dyDescent="0.2">
      <c r="A5" s="101"/>
      <c r="B5" s="101"/>
      <c r="C5" s="101"/>
      <c r="D5" s="101"/>
      <c r="E5" s="101"/>
      <c r="F5" s="101"/>
      <c r="G5" s="101"/>
      <c r="H5" s="101"/>
      <c r="I5" s="11"/>
      <c r="J5" s="11"/>
      <c r="K5" s="22">
        <f t="shared" si="0"/>
        <v>44878</v>
      </c>
      <c r="L5" s="22">
        <f t="shared" si="0"/>
        <v>44879</v>
      </c>
      <c r="M5" s="22">
        <f t="shared" si="0"/>
        <v>44880</v>
      </c>
      <c r="N5" s="22">
        <f t="shared" si="0"/>
        <v>44881</v>
      </c>
      <c r="O5" s="22">
        <f t="shared" si="0"/>
        <v>44882</v>
      </c>
      <c r="P5" s="22">
        <f t="shared" si="0"/>
        <v>44883</v>
      </c>
      <c r="Q5" s="22">
        <f t="shared" si="0"/>
        <v>44884</v>
      </c>
      <c r="R5" s="3"/>
      <c r="S5" s="22">
        <f t="shared" si="1"/>
        <v>44941</v>
      </c>
      <c r="T5" s="22">
        <f t="shared" si="1"/>
        <v>44942</v>
      </c>
      <c r="U5" s="22">
        <f t="shared" si="1"/>
        <v>44943</v>
      </c>
      <c r="V5" s="22">
        <f t="shared" si="1"/>
        <v>44944</v>
      </c>
      <c r="W5" s="22">
        <f t="shared" si="1"/>
        <v>44945</v>
      </c>
      <c r="X5" s="22">
        <f t="shared" si="1"/>
        <v>44946</v>
      </c>
      <c r="Y5" s="22">
        <f t="shared" si="1"/>
        <v>44947</v>
      </c>
    </row>
    <row r="6" spans="1:27" s="4" customFormat="1" ht="9" customHeight="1" x14ac:dyDescent="0.2">
      <c r="A6" s="101"/>
      <c r="B6" s="101"/>
      <c r="C6" s="101"/>
      <c r="D6" s="101"/>
      <c r="E6" s="101"/>
      <c r="F6" s="101"/>
      <c r="G6" s="101"/>
      <c r="H6" s="101"/>
      <c r="I6" s="11"/>
      <c r="J6" s="11"/>
      <c r="K6" s="22">
        <f t="shared" si="0"/>
        <v>44885</v>
      </c>
      <c r="L6" s="22">
        <f t="shared" si="0"/>
        <v>44886</v>
      </c>
      <c r="M6" s="22">
        <f t="shared" si="0"/>
        <v>44887</v>
      </c>
      <c r="N6" s="22">
        <f t="shared" si="0"/>
        <v>44888</v>
      </c>
      <c r="O6" s="22">
        <f t="shared" si="0"/>
        <v>44889</v>
      </c>
      <c r="P6" s="22">
        <f t="shared" si="0"/>
        <v>44890</v>
      </c>
      <c r="Q6" s="22">
        <f t="shared" si="0"/>
        <v>44891</v>
      </c>
      <c r="R6" s="3"/>
      <c r="S6" s="22">
        <f t="shared" si="1"/>
        <v>44948</v>
      </c>
      <c r="T6" s="22">
        <f t="shared" si="1"/>
        <v>44949</v>
      </c>
      <c r="U6" s="22">
        <f t="shared" si="1"/>
        <v>44950</v>
      </c>
      <c r="V6" s="22">
        <f t="shared" si="1"/>
        <v>44951</v>
      </c>
      <c r="W6" s="22">
        <f t="shared" si="1"/>
        <v>44952</v>
      </c>
      <c r="X6" s="22">
        <f t="shared" si="1"/>
        <v>44953</v>
      </c>
      <c r="Y6" s="22">
        <f t="shared" si="1"/>
        <v>44954</v>
      </c>
    </row>
    <row r="7" spans="1:27" s="4" customFormat="1" ht="9" customHeight="1" x14ac:dyDescent="0.2">
      <c r="A7" s="101"/>
      <c r="B7" s="101"/>
      <c r="C7" s="101"/>
      <c r="D7" s="101"/>
      <c r="E7" s="101"/>
      <c r="F7" s="101"/>
      <c r="G7" s="101"/>
      <c r="H7" s="101"/>
      <c r="I7" s="11"/>
      <c r="J7" s="11"/>
      <c r="K7" s="22">
        <f t="shared" si="0"/>
        <v>44892</v>
      </c>
      <c r="L7" s="22">
        <f t="shared" si="0"/>
        <v>44893</v>
      </c>
      <c r="M7" s="22">
        <f t="shared" si="0"/>
        <v>44894</v>
      </c>
      <c r="N7" s="22">
        <f t="shared" si="0"/>
        <v>44895</v>
      </c>
      <c r="O7" s="22" t="str">
        <f t="shared" si="0"/>
        <v/>
      </c>
      <c r="P7" s="22" t="str">
        <f t="shared" si="0"/>
        <v/>
      </c>
      <c r="Q7" s="22" t="str">
        <f t="shared" si="0"/>
        <v/>
      </c>
      <c r="R7" s="3"/>
      <c r="S7" s="22">
        <f t="shared" si="1"/>
        <v>44955</v>
      </c>
      <c r="T7" s="22">
        <f t="shared" si="1"/>
        <v>44956</v>
      </c>
      <c r="U7" s="22">
        <f t="shared" si="1"/>
        <v>44957</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5">
        <f>A10</f>
        <v>44892</v>
      </c>
      <c r="B9" s="76"/>
      <c r="C9" s="76">
        <f>C10</f>
        <v>44893</v>
      </c>
      <c r="D9" s="76"/>
      <c r="E9" s="76">
        <f>E10</f>
        <v>44894</v>
      </c>
      <c r="F9" s="76"/>
      <c r="G9" s="76">
        <f>G10</f>
        <v>44895</v>
      </c>
      <c r="H9" s="76"/>
      <c r="I9" s="76">
        <f>I10</f>
        <v>44896</v>
      </c>
      <c r="J9" s="76"/>
      <c r="K9" s="76">
        <f>K10</f>
        <v>44897</v>
      </c>
      <c r="L9" s="76"/>
      <c r="M9" s="76"/>
      <c r="N9" s="76"/>
      <c r="O9" s="76"/>
      <c r="P9" s="76"/>
      <c r="Q9" s="76"/>
      <c r="R9" s="76"/>
      <c r="S9" s="76">
        <f>S10</f>
        <v>44898</v>
      </c>
      <c r="T9" s="76"/>
      <c r="U9" s="76"/>
      <c r="V9" s="76"/>
      <c r="W9" s="76"/>
      <c r="X9" s="76"/>
      <c r="Y9" s="76"/>
      <c r="Z9" s="78"/>
    </row>
    <row r="10" spans="1:27" s="1" customFormat="1" ht="18.75" x14ac:dyDescent="0.2">
      <c r="A10" s="14">
        <f>$A$1-(WEEKDAY($A$1,1)-(start_day-1))-IF((WEEKDAY($A$1,1)-(start_day-1))&lt;=0,7,0)+1</f>
        <v>44892</v>
      </c>
      <c r="B10" s="15"/>
      <c r="C10" s="12">
        <f>A10+1</f>
        <v>44893</v>
      </c>
      <c r="D10" s="13"/>
      <c r="E10" s="12">
        <f>C10+1</f>
        <v>44894</v>
      </c>
      <c r="F10" s="13"/>
      <c r="G10" s="12">
        <f>E10+1</f>
        <v>44895</v>
      </c>
      <c r="H10" s="13"/>
      <c r="I10" s="12">
        <f>G10+1</f>
        <v>44896</v>
      </c>
      <c r="J10" s="13"/>
      <c r="K10" s="72">
        <f>I10+1</f>
        <v>44897</v>
      </c>
      <c r="L10" s="73"/>
      <c r="M10" s="70"/>
      <c r="N10" s="70"/>
      <c r="O10" s="70"/>
      <c r="P10" s="70"/>
      <c r="Q10" s="70"/>
      <c r="R10" s="71"/>
      <c r="S10" s="102">
        <f>K10+1</f>
        <v>44898</v>
      </c>
      <c r="T10" s="103"/>
      <c r="U10" s="104"/>
      <c r="V10" s="104"/>
      <c r="W10" s="104"/>
      <c r="X10" s="104"/>
      <c r="Y10" s="104"/>
      <c r="Z10" s="105"/>
    </row>
    <row r="11" spans="1:27" s="1" customFormat="1" x14ac:dyDescent="0.2">
      <c r="A11" s="50"/>
      <c r="B11" s="51"/>
      <c r="C11" s="47"/>
      <c r="D11" s="48"/>
      <c r="E11" s="47"/>
      <c r="F11" s="48"/>
      <c r="G11" s="47"/>
      <c r="H11" s="48"/>
      <c r="I11" s="47"/>
      <c r="J11" s="48"/>
      <c r="K11" s="47"/>
      <c r="L11" s="49"/>
      <c r="M11" s="49"/>
      <c r="N11" s="49"/>
      <c r="O11" s="49"/>
      <c r="P11" s="49"/>
      <c r="Q11" s="49"/>
      <c r="R11" s="48"/>
      <c r="S11" s="50"/>
      <c r="T11" s="51"/>
      <c r="U11" s="51"/>
      <c r="V11" s="51"/>
      <c r="W11" s="51"/>
      <c r="X11" s="51"/>
      <c r="Y11" s="51"/>
      <c r="Z11" s="52"/>
    </row>
    <row r="12" spans="1:27" s="1" customFormat="1" x14ac:dyDescent="0.2">
      <c r="A12" s="50"/>
      <c r="B12" s="51"/>
      <c r="C12" s="47"/>
      <c r="D12" s="48"/>
      <c r="E12" s="47"/>
      <c r="F12" s="48"/>
      <c r="G12" s="47"/>
      <c r="H12" s="48"/>
      <c r="I12" s="47"/>
      <c r="J12" s="48"/>
      <c r="K12" s="47"/>
      <c r="L12" s="49"/>
      <c r="M12" s="49"/>
      <c r="N12" s="49"/>
      <c r="O12" s="49"/>
      <c r="P12" s="49"/>
      <c r="Q12" s="49"/>
      <c r="R12" s="48"/>
      <c r="S12" s="50"/>
      <c r="T12" s="51"/>
      <c r="U12" s="51"/>
      <c r="V12" s="51"/>
      <c r="W12" s="51"/>
      <c r="X12" s="51"/>
      <c r="Y12" s="51"/>
      <c r="Z12" s="52"/>
    </row>
    <row r="13" spans="1:27" s="1" customFormat="1" x14ac:dyDescent="0.2">
      <c r="A13" s="50"/>
      <c r="B13" s="51"/>
      <c r="C13" s="47"/>
      <c r="D13" s="48"/>
      <c r="E13" s="47"/>
      <c r="F13" s="48"/>
      <c r="G13" s="47"/>
      <c r="H13" s="48"/>
      <c r="I13" s="47"/>
      <c r="J13" s="48"/>
      <c r="K13" s="47"/>
      <c r="L13" s="49"/>
      <c r="M13" s="49"/>
      <c r="N13" s="49"/>
      <c r="O13" s="49"/>
      <c r="P13" s="49"/>
      <c r="Q13" s="49"/>
      <c r="R13" s="48"/>
      <c r="S13" s="50"/>
      <c r="T13" s="51"/>
      <c r="U13" s="51"/>
      <c r="V13" s="51"/>
      <c r="W13" s="51"/>
      <c r="X13" s="51"/>
      <c r="Y13" s="51"/>
      <c r="Z13" s="52"/>
    </row>
    <row r="14" spans="1:27" s="1" customFormat="1" x14ac:dyDescent="0.2">
      <c r="A14" s="50"/>
      <c r="B14" s="51"/>
      <c r="C14" s="47"/>
      <c r="D14" s="48"/>
      <c r="E14" s="47"/>
      <c r="F14" s="48"/>
      <c r="G14" s="47"/>
      <c r="H14" s="48"/>
      <c r="I14" s="47"/>
      <c r="J14" s="48"/>
      <c r="K14" s="47"/>
      <c r="L14" s="49"/>
      <c r="M14" s="49"/>
      <c r="N14" s="49"/>
      <c r="O14" s="49"/>
      <c r="P14" s="49"/>
      <c r="Q14" s="49"/>
      <c r="R14" s="48"/>
      <c r="S14" s="50"/>
      <c r="T14" s="51"/>
      <c r="U14" s="51"/>
      <c r="V14" s="51"/>
      <c r="W14" s="51"/>
      <c r="X14" s="51"/>
      <c r="Y14" s="51"/>
      <c r="Z14" s="52"/>
    </row>
    <row r="15" spans="1:27" s="2" customFormat="1" ht="13.15" customHeight="1" x14ac:dyDescent="0.2">
      <c r="A15" s="85"/>
      <c r="B15" s="86"/>
      <c r="C15" s="64"/>
      <c r="D15" s="66"/>
      <c r="E15" s="64"/>
      <c r="F15" s="66"/>
      <c r="G15" s="64"/>
      <c r="H15" s="66"/>
      <c r="I15" s="64"/>
      <c r="J15" s="66"/>
      <c r="K15" s="64"/>
      <c r="L15" s="65"/>
      <c r="M15" s="65"/>
      <c r="N15" s="65"/>
      <c r="O15" s="65"/>
      <c r="P15" s="65"/>
      <c r="Q15" s="65"/>
      <c r="R15" s="66"/>
      <c r="S15" s="85"/>
      <c r="T15" s="86"/>
      <c r="U15" s="86"/>
      <c r="V15" s="86"/>
      <c r="W15" s="86"/>
      <c r="X15" s="86"/>
      <c r="Y15" s="86"/>
      <c r="Z15" s="100"/>
      <c r="AA15" s="1"/>
    </row>
    <row r="16" spans="1:27" s="1" customFormat="1" ht="18.75" x14ac:dyDescent="0.2">
      <c r="A16" s="14">
        <f>S10+1</f>
        <v>44899</v>
      </c>
      <c r="B16" s="15"/>
      <c r="C16" s="12">
        <f>A16+1</f>
        <v>44900</v>
      </c>
      <c r="D16" s="13"/>
      <c r="E16" s="12">
        <f>C16+1</f>
        <v>44901</v>
      </c>
      <c r="F16" s="13"/>
      <c r="G16" s="12">
        <f>E16+1</f>
        <v>44902</v>
      </c>
      <c r="H16" s="13"/>
      <c r="I16" s="12">
        <f>G16+1</f>
        <v>44903</v>
      </c>
      <c r="J16" s="13"/>
      <c r="K16" s="72">
        <f>I16+1</f>
        <v>44904</v>
      </c>
      <c r="L16" s="73"/>
      <c r="M16" s="70"/>
      <c r="N16" s="70"/>
      <c r="O16" s="70"/>
      <c r="P16" s="70"/>
      <c r="Q16" s="70"/>
      <c r="R16" s="71"/>
      <c r="S16" s="102">
        <f>K16+1</f>
        <v>44905</v>
      </c>
      <c r="T16" s="103"/>
      <c r="U16" s="104"/>
      <c r="V16" s="104"/>
      <c r="W16" s="104"/>
      <c r="X16" s="104"/>
      <c r="Y16" s="104"/>
      <c r="Z16" s="105"/>
    </row>
    <row r="17" spans="1:27" s="1" customFormat="1" x14ac:dyDescent="0.2">
      <c r="A17" s="50"/>
      <c r="B17" s="51"/>
      <c r="C17" s="47"/>
      <c r="D17" s="48"/>
      <c r="E17" s="47"/>
      <c r="F17" s="48"/>
      <c r="G17" s="47"/>
      <c r="H17" s="48"/>
      <c r="I17" s="47"/>
      <c r="J17" s="48"/>
      <c r="K17" s="47"/>
      <c r="L17" s="49"/>
      <c r="M17" s="49"/>
      <c r="N17" s="49"/>
      <c r="O17" s="49"/>
      <c r="P17" s="49"/>
      <c r="Q17" s="49"/>
      <c r="R17" s="48"/>
      <c r="S17" s="50"/>
      <c r="T17" s="51"/>
      <c r="U17" s="51"/>
      <c r="V17" s="51"/>
      <c r="W17" s="51"/>
      <c r="X17" s="51"/>
      <c r="Y17" s="51"/>
      <c r="Z17" s="52"/>
    </row>
    <row r="18" spans="1:27" s="1" customFormat="1" x14ac:dyDescent="0.2">
      <c r="A18" s="50"/>
      <c r="B18" s="51"/>
      <c r="C18" s="47"/>
      <c r="D18" s="48"/>
      <c r="E18" s="47"/>
      <c r="F18" s="48"/>
      <c r="G18" s="47"/>
      <c r="H18" s="48"/>
      <c r="I18" s="47"/>
      <c r="J18" s="48"/>
      <c r="K18" s="47"/>
      <c r="L18" s="49"/>
      <c r="M18" s="49"/>
      <c r="N18" s="49"/>
      <c r="O18" s="49"/>
      <c r="P18" s="49"/>
      <c r="Q18" s="49"/>
      <c r="R18" s="48"/>
      <c r="S18" s="50"/>
      <c r="T18" s="51"/>
      <c r="U18" s="51"/>
      <c r="V18" s="51"/>
      <c r="W18" s="51"/>
      <c r="X18" s="51"/>
      <c r="Y18" s="51"/>
      <c r="Z18" s="52"/>
    </row>
    <row r="19" spans="1:27" s="1" customFormat="1" x14ac:dyDescent="0.2">
      <c r="A19" s="50"/>
      <c r="B19" s="51"/>
      <c r="C19" s="47"/>
      <c r="D19" s="48"/>
      <c r="E19" s="47"/>
      <c r="F19" s="48"/>
      <c r="G19" s="47"/>
      <c r="H19" s="48"/>
      <c r="I19" s="47"/>
      <c r="J19" s="48"/>
      <c r="K19" s="47"/>
      <c r="L19" s="49"/>
      <c r="M19" s="49"/>
      <c r="N19" s="49"/>
      <c r="O19" s="49"/>
      <c r="P19" s="49"/>
      <c r="Q19" s="49"/>
      <c r="R19" s="48"/>
      <c r="S19" s="50"/>
      <c r="T19" s="51"/>
      <c r="U19" s="51"/>
      <c r="V19" s="51"/>
      <c r="W19" s="51"/>
      <c r="X19" s="51"/>
      <c r="Y19" s="51"/>
      <c r="Z19" s="52"/>
    </row>
    <row r="20" spans="1:27" s="1" customFormat="1" x14ac:dyDescent="0.2">
      <c r="A20" s="50"/>
      <c r="B20" s="51"/>
      <c r="C20" s="47"/>
      <c r="D20" s="48"/>
      <c r="E20" s="47"/>
      <c r="F20" s="48"/>
      <c r="G20" s="47"/>
      <c r="H20" s="48"/>
      <c r="I20" s="47"/>
      <c r="J20" s="48"/>
      <c r="K20" s="47"/>
      <c r="L20" s="49"/>
      <c r="M20" s="49"/>
      <c r="N20" s="49"/>
      <c r="O20" s="49"/>
      <c r="P20" s="49"/>
      <c r="Q20" s="49"/>
      <c r="R20" s="48"/>
      <c r="S20" s="50"/>
      <c r="T20" s="51"/>
      <c r="U20" s="51"/>
      <c r="V20" s="51"/>
      <c r="W20" s="51"/>
      <c r="X20" s="51"/>
      <c r="Y20" s="51"/>
      <c r="Z20" s="52"/>
    </row>
    <row r="21" spans="1:27" s="2" customFormat="1" ht="13.15" customHeight="1" x14ac:dyDescent="0.2">
      <c r="A21" s="85"/>
      <c r="B21" s="86"/>
      <c r="C21" s="64"/>
      <c r="D21" s="66"/>
      <c r="E21" s="64"/>
      <c r="F21" s="66"/>
      <c r="G21" s="64"/>
      <c r="H21" s="66"/>
      <c r="I21" s="64"/>
      <c r="J21" s="66"/>
      <c r="K21" s="64"/>
      <c r="L21" s="65"/>
      <c r="M21" s="65"/>
      <c r="N21" s="65"/>
      <c r="O21" s="65"/>
      <c r="P21" s="65"/>
      <c r="Q21" s="65"/>
      <c r="R21" s="66"/>
      <c r="S21" s="85"/>
      <c r="T21" s="86"/>
      <c r="U21" s="86"/>
      <c r="V21" s="86"/>
      <c r="W21" s="86"/>
      <c r="X21" s="86"/>
      <c r="Y21" s="86"/>
      <c r="Z21" s="100"/>
      <c r="AA21" s="1"/>
    </row>
    <row r="22" spans="1:27" s="1" customFormat="1" ht="18.75" x14ac:dyDescent="0.2">
      <c r="A22" s="14">
        <f>S16+1</f>
        <v>44906</v>
      </c>
      <c r="B22" s="15"/>
      <c r="C22" s="12">
        <f>A22+1</f>
        <v>44907</v>
      </c>
      <c r="D22" s="13"/>
      <c r="E22" s="12">
        <f>C22+1</f>
        <v>44908</v>
      </c>
      <c r="F22" s="13"/>
      <c r="G22" s="12">
        <f>E22+1</f>
        <v>44909</v>
      </c>
      <c r="H22" s="13"/>
      <c r="I22" s="12">
        <f>G22+1</f>
        <v>44910</v>
      </c>
      <c r="J22" s="13"/>
      <c r="K22" s="72">
        <f>I22+1</f>
        <v>44911</v>
      </c>
      <c r="L22" s="73"/>
      <c r="M22" s="70"/>
      <c r="N22" s="70"/>
      <c r="O22" s="70"/>
      <c r="P22" s="70"/>
      <c r="Q22" s="70"/>
      <c r="R22" s="71"/>
      <c r="S22" s="102">
        <f>K22+1</f>
        <v>44912</v>
      </c>
      <c r="T22" s="103"/>
      <c r="U22" s="104"/>
      <c r="V22" s="104"/>
      <c r="W22" s="104"/>
      <c r="X22" s="104"/>
      <c r="Y22" s="104"/>
      <c r="Z22" s="105"/>
    </row>
    <row r="23" spans="1:27" s="1" customFormat="1" x14ac:dyDescent="0.2">
      <c r="A23" s="50"/>
      <c r="B23" s="51"/>
      <c r="C23" s="47"/>
      <c r="D23" s="48"/>
      <c r="E23" s="47"/>
      <c r="F23" s="48"/>
      <c r="G23" s="47"/>
      <c r="H23" s="48"/>
      <c r="I23" s="47"/>
      <c r="J23" s="48"/>
      <c r="K23" s="47"/>
      <c r="L23" s="49"/>
      <c r="M23" s="49"/>
      <c r="N23" s="49"/>
      <c r="O23" s="49"/>
      <c r="P23" s="49"/>
      <c r="Q23" s="49"/>
      <c r="R23" s="48"/>
      <c r="S23" s="50"/>
      <c r="T23" s="51"/>
      <c r="U23" s="51"/>
      <c r="V23" s="51"/>
      <c r="W23" s="51"/>
      <c r="X23" s="51"/>
      <c r="Y23" s="51"/>
      <c r="Z23" s="52"/>
    </row>
    <row r="24" spans="1:27" s="1" customFormat="1" x14ac:dyDescent="0.2">
      <c r="A24" s="50"/>
      <c r="B24" s="51"/>
      <c r="C24" s="47"/>
      <c r="D24" s="48"/>
      <c r="E24" s="47"/>
      <c r="F24" s="48"/>
      <c r="G24" s="47"/>
      <c r="H24" s="48"/>
      <c r="I24" s="47"/>
      <c r="J24" s="48"/>
      <c r="K24" s="47"/>
      <c r="L24" s="49"/>
      <c r="M24" s="49"/>
      <c r="N24" s="49"/>
      <c r="O24" s="49"/>
      <c r="P24" s="49"/>
      <c r="Q24" s="49"/>
      <c r="R24" s="48"/>
      <c r="S24" s="50"/>
      <c r="T24" s="51"/>
      <c r="U24" s="51"/>
      <c r="V24" s="51"/>
      <c r="W24" s="51"/>
      <c r="X24" s="51"/>
      <c r="Y24" s="51"/>
      <c r="Z24" s="52"/>
    </row>
    <row r="25" spans="1:27" s="1" customFormat="1" x14ac:dyDescent="0.2">
      <c r="A25" s="50"/>
      <c r="B25" s="51"/>
      <c r="C25" s="47"/>
      <c r="D25" s="48"/>
      <c r="E25" s="47"/>
      <c r="F25" s="48"/>
      <c r="G25" s="47"/>
      <c r="H25" s="48"/>
      <c r="I25" s="47"/>
      <c r="J25" s="48"/>
      <c r="K25" s="47"/>
      <c r="L25" s="49"/>
      <c r="M25" s="49"/>
      <c r="N25" s="49"/>
      <c r="O25" s="49"/>
      <c r="P25" s="49"/>
      <c r="Q25" s="49"/>
      <c r="R25" s="48"/>
      <c r="S25" s="50"/>
      <c r="T25" s="51"/>
      <c r="U25" s="51"/>
      <c r="V25" s="51"/>
      <c r="W25" s="51"/>
      <c r="X25" s="51"/>
      <c r="Y25" s="51"/>
      <c r="Z25" s="52"/>
    </row>
    <row r="26" spans="1:27" s="1" customFormat="1" x14ac:dyDescent="0.2">
      <c r="A26" s="50"/>
      <c r="B26" s="51"/>
      <c r="C26" s="47"/>
      <c r="D26" s="48"/>
      <c r="E26" s="47"/>
      <c r="F26" s="48"/>
      <c r="G26" s="47"/>
      <c r="H26" s="48"/>
      <c r="I26" s="47"/>
      <c r="J26" s="48"/>
      <c r="K26" s="47"/>
      <c r="L26" s="49"/>
      <c r="M26" s="49"/>
      <c r="N26" s="49"/>
      <c r="O26" s="49"/>
      <c r="P26" s="49"/>
      <c r="Q26" s="49"/>
      <c r="R26" s="48"/>
      <c r="S26" s="50"/>
      <c r="T26" s="51"/>
      <c r="U26" s="51"/>
      <c r="V26" s="51"/>
      <c r="W26" s="51"/>
      <c r="X26" s="51"/>
      <c r="Y26" s="51"/>
      <c r="Z26" s="52"/>
    </row>
    <row r="27" spans="1:27" s="2" customFormat="1" x14ac:dyDescent="0.2">
      <c r="A27" s="85"/>
      <c r="B27" s="86"/>
      <c r="C27" s="64"/>
      <c r="D27" s="66"/>
      <c r="E27" s="64"/>
      <c r="F27" s="66"/>
      <c r="G27" s="64"/>
      <c r="H27" s="66"/>
      <c r="I27" s="64"/>
      <c r="J27" s="66"/>
      <c r="K27" s="64"/>
      <c r="L27" s="65"/>
      <c r="M27" s="65"/>
      <c r="N27" s="65"/>
      <c r="O27" s="65"/>
      <c r="P27" s="65"/>
      <c r="Q27" s="65"/>
      <c r="R27" s="66"/>
      <c r="S27" s="85"/>
      <c r="T27" s="86"/>
      <c r="U27" s="86"/>
      <c r="V27" s="86"/>
      <c r="W27" s="86"/>
      <c r="X27" s="86"/>
      <c r="Y27" s="86"/>
      <c r="Z27" s="100"/>
      <c r="AA27" s="1"/>
    </row>
    <row r="28" spans="1:27" s="1" customFormat="1" ht="18.75" x14ac:dyDescent="0.2">
      <c r="A28" s="14">
        <f>S22+1</f>
        <v>44913</v>
      </c>
      <c r="B28" s="15"/>
      <c r="C28" s="12">
        <f>A28+1</f>
        <v>44914</v>
      </c>
      <c r="D28" s="13"/>
      <c r="E28" s="12">
        <f>C28+1</f>
        <v>44915</v>
      </c>
      <c r="F28" s="13"/>
      <c r="G28" s="12">
        <f>E28+1</f>
        <v>44916</v>
      </c>
      <c r="H28" s="13"/>
      <c r="I28" s="12">
        <f>G28+1</f>
        <v>44917</v>
      </c>
      <c r="J28" s="13"/>
      <c r="K28" s="72">
        <f>I28+1</f>
        <v>44918</v>
      </c>
      <c r="L28" s="73"/>
      <c r="M28" s="70"/>
      <c r="N28" s="70"/>
      <c r="O28" s="70"/>
      <c r="P28" s="70"/>
      <c r="Q28" s="70"/>
      <c r="R28" s="71"/>
      <c r="S28" s="102">
        <f>K28+1</f>
        <v>44919</v>
      </c>
      <c r="T28" s="103"/>
      <c r="U28" s="104"/>
      <c r="V28" s="104"/>
      <c r="W28" s="104"/>
      <c r="X28" s="104"/>
      <c r="Y28" s="104"/>
      <c r="Z28" s="105"/>
    </row>
    <row r="29" spans="1:27" s="1" customFormat="1" x14ac:dyDescent="0.2">
      <c r="A29" s="50"/>
      <c r="B29" s="51"/>
      <c r="C29" s="47"/>
      <c r="D29" s="48"/>
      <c r="E29" s="47"/>
      <c r="F29" s="48"/>
      <c r="G29" s="47"/>
      <c r="H29" s="48"/>
      <c r="I29" s="47"/>
      <c r="J29" s="48"/>
      <c r="K29" s="47"/>
      <c r="L29" s="49"/>
      <c r="M29" s="49"/>
      <c r="N29" s="49"/>
      <c r="O29" s="49"/>
      <c r="P29" s="49"/>
      <c r="Q29" s="49"/>
      <c r="R29" s="48"/>
      <c r="S29" s="50"/>
      <c r="T29" s="51"/>
      <c r="U29" s="51"/>
      <c r="V29" s="51"/>
      <c r="W29" s="51"/>
      <c r="X29" s="51"/>
      <c r="Y29" s="51"/>
      <c r="Z29" s="52"/>
    </row>
    <row r="30" spans="1:27" s="1" customFormat="1" x14ac:dyDescent="0.2">
      <c r="A30" s="50"/>
      <c r="B30" s="51"/>
      <c r="C30" s="47"/>
      <c r="D30" s="48"/>
      <c r="E30" s="47"/>
      <c r="F30" s="48"/>
      <c r="G30" s="47"/>
      <c r="H30" s="48"/>
      <c r="I30" s="47"/>
      <c r="J30" s="48"/>
      <c r="K30" s="47"/>
      <c r="L30" s="49"/>
      <c r="M30" s="49"/>
      <c r="N30" s="49"/>
      <c r="O30" s="49"/>
      <c r="P30" s="49"/>
      <c r="Q30" s="49"/>
      <c r="R30" s="48"/>
      <c r="S30" s="50"/>
      <c r="T30" s="51"/>
      <c r="U30" s="51"/>
      <c r="V30" s="51"/>
      <c r="W30" s="51"/>
      <c r="X30" s="51"/>
      <c r="Y30" s="51"/>
      <c r="Z30" s="52"/>
    </row>
    <row r="31" spans="1:27" s="1" customFormat="1" x14ac:dyDescent="0.2">
      <c r="A31" s="50"/>
      <c r="B31" s="51"/>
      <c r="C31" s="47"/>
      <c r="D31" s="48"/>
      <c r="E31" s="47"/>
      <c r="F31" s="48"/>
      <c r="G31" s="47"/>
      <c r="H31" s="48"/>
      <c r="I31" s="47"/>
      <c r="J31" s="48"/>
      <c r="K31" s="47"/>
      <c r="L31" s="49"/>
      <c r="M31" s="49"/>
      <c r="N31" s="49"/>
      <c r="O31" s="49"/>
      <c r="P31" s="49"/>
      <c r="Q31" s="49"/>
      <c r="R31" s="48"/>
      <c r="S31" s="50"/>
      <c r="T31" s="51"/>
      <c r="U31" s="51"/>
      <c r="V31" s="51"/>
      <c r="W31" s="51"/>
      <c r="X31" s="51"/>
      <c r="Y31" s="51"/>
      <c r="Z31" s="52"/>
    </row>
    <row r="32" spans="1:27" s="1" customFormat="1" x14ac:dyDescent="0.2">
      <c r="A32" s="50"/>
      <c r="B32" s="51"/>
      <c r="C32" s="47"/>
      <c r="D32" s="48"/>
      <c r="E32" s="47"/>
      <c r="F32" s="48"/>
      <c r="G32" s="47"/>
      <c r="H32" s="48"/>
      <c r="I32" s="47"/>
      <c r="J32" s="48"/>
      <c r="K32" s="47"/>
      <c r="L32" s="49"/>
      <c r="M32" s="49"/>
      <c r="N32" s="49"/>
      <c r="O32" s="49"/>
      <c r="P32" s="49"/>
      <c r="Q32" s="49"/>
      <c r="R32" s="48"/>
      <c r="S32" s="50"/>
      <c r="T32" s="51"/>
      <c r="U32" s="51"/>
      <c r="V32" s="51"/>
      <c r="W32" s="51"/>
      <c r="X32" s="51"/>
      <c r="Y32" s="51"/>
      <c r="Z32" s="52"/>
    </row>
    <row r="33" spans="1:27" s="2" customFormat="1" x14ac:dyDescent="0.2">
      <c r="A33" s="85"/>
      <c r="B33" s="86"/>
      <c r="C33" s="64"/>
      <c r="D33" s="66"/>
      <c r="E33" s="64"/>
      <c r="F33" s="66"/>
      <c r="G33" s="64"/>
      <c r="H33" s="66"/>
      <c r="I33" s="64"/>
      <c r="J33" s="66"/>
      <c r="K33" s="64"/>
      <c r="L33" s="65"/>
      <c r="M33" s="65"/>
      <c r="N33" s="65"/>
      <c r="O33" s="65"/>
      <c r="P33" s="65"/>
      <c r="Q33" s="65"/>
      <c r="R33" s="66"/>
      <c r="S33" s="85"/>
      <c r="T33" s="86"/>
      <c r="U33" s="86"/>
      <c r="V33" s="86"/>
      <c r="W33" s="86"/>
      <c r="X33" s="86"/>
      <c r="Y33" s="86"/>
      <c r="Z33" s="100"/>
      <c r="AA33" s="1"/>
    </row>
    <row r="34" spans="1:27" s="1" customFormat="1" ht="18.75" x14ac:dyDescent="0.2">
      <c r="A34" s="14">
        <f>S28+1</f>
        <v>44920</v>
      </c>
      <c r="B34" s="15"/>
      <c r="C34" s="12">
        <f>A34+1</f>
        <v>44921</v>
      </c>
      <c r="D34" s="13"/>
      <c r="E34" s="12">
        <f>C34+1</f>
        <v>44922</v>
      </c>
      <c r="F34" s="13"/>
      <c r="G34" s="12">
        <f>E34+1</f>
        <v>44923</v>
      </c>
      <c r="H34" s="13"/>
      <c r="I34" s="12">
        <f>G34+1</f>
        <v>44924</v>
      </c>
      <c r="J34" s="13"/>
      <c r="K34" s="72">
        <f>I34+1</f>
        <v>44925</v>
      </c>
      <c r="L34" s="73"/>
      <c r="M34" s="70"/>
      <c r="N34" s="70"/>
      <c r="O34" s="70"/>
      <c r="P34" s="70"/>
      <c r="Q34" s="70"/>
      <c r="R34" s="71"/>
      <c r="S34" s="102">
        <f>K34+1</f>
        <v>44926</v>
      </c>
      <c r="T34" s="103"/>
      <c r="U34" s="104"/>
      <c r="V34" s="104"/>
      <c r="W34" s="104"/>
      <c r="X34" s="104"/>
      <c r="Y34" s="104"/>
      <c r="Z34" s="105"/>
    </row>
    <row r="35" spans="1:27" s="1" customFormat="1" x14ac:dyDescent="0.2">
      <c r="A35" s="50"/>
      <c r="B35" s="51"/>
      <c r="C35" s="47"/>
      <c r="D35" s="48"/>
      <c r="E35" s="47"/>
      <c r="F35" s="48"/>
      <c r="G35" s="47"/>
      <c r="H35" s="48"/>
      <c r="I35" s="47"/>
      <c r="J35" s="48"/>
      <c r="K35" s="47"/>
      <c r="L35" s="49"/>
      <c r="M35" s="49"/>
      <c r="N35" s="49"/>
      <c r="O35" s="49"/>
      <c r="P35" s="49"/>
      <c r="Q35" s="49"/>
      <c r="R35" s="48"/>
      <c r="S35" s="50"/>
      <c r="T35" s="51"/>
      <c r="U35" s="51"/>
      <c r="V35" s="51"/>
      <c r="W35" s="51"/>
      <c r="X35" s="51"/>
      <c r="Y35" s="51"/>
      <c r="Z35" s="52"/>
    </row>
    <row r="36" spans="1:27" s="1" customFormat="1" x14ac:dyDescent="0.2">
      <c r="A36" s="50"/>
      <c r="B36" s="51"/>
      <c r="C36" s="47"/>
      <c r="D36" s="48"/>
      <c r="E36" s="47"/>
      <c r="F36" s="48"/>
      <c r="G36" s="47"/>
      <c r="H36" s="48"/>
      <c r="I36" s="47"/>
      <c r="J36" s="48"/>
      <c r="K36" s="47"/>
      <c r="L36" s="49"/>
      <c r="M36" s="49"/>
      <c r="N36" s="49"/>
      <c r="O36" s="49"/>
      <c r="P36" s="49"/>
      <c r="Q36" s="49"/>
      <c r="R36" s="48"/>
      <c r="S36" s="50"/>
      <c r="T36" s="51"/>
      <c r="U36" s="51"/>
      <c r="V36" s="51"/>
      <c r="W36" s="51"/>
      <c r="X36" s="51"/>
      <c r="Y36" s="51"/>
      <c r="Z36" s="52"/>
    </row>
    <row r="37" spans="1:27" s="1" customFormat="1" x14ac:dyDescent="0.2">
      <c r="A37" s="50"/>
      <c r="B37" s="51"/>
      <c r="C37" s="47"/>
      <c r="D37" s="48"/>
      <c r="E37" s="47"/>
      <c r="F37" s="48"/>
      <c r="G37" s="47"/>
      <c r="H37" s="48"/>
      <c r="I37" s="47"/>
      <c r="J37" s="48"/>
      <c r="K37" s="47"/>
      <c r="L37" s="49"/>
      <c r="M37" s="49"/>
      <c r="N37" s="49"/>
      <c r="O37" s="49"/>
      <c r="P37" s="49"/>
      <c r="Q37" s="49"/>
      <c r="R37" s="48"/>
      <c r="S37" s="50"/>
      <c r="T37" s="51"/>
      <c r="U37" s="51"/>
      <c r="V37" s="51"/>
      <c r="W37" s="51"/>
      <c r="X37" s="51"/>
      <c r="Y37" s="51"/>
      <c r="Z37" s="52"/>
    </row>
    <row r="38" spans="1:27" s="1" customFormat="1" x14ac:dyDescent="0.2">
      <c r="A38" s="50"/>
      <c r="B38" s="51"/>
      <c r="C38" s="47"/>
      <c r="D38" s="48"/>
      <c r="E38" s="47"/>
      <c r="F38" s="48"/>
      <c r="G38" s="47"/>
      <c r="H38" s="48"/>
      <c r="I38" s="47"/>
      <c r="J38" s="48"/>
      <c r="K38" s="47"/>
      <c r="L38" s="49"/>
      <c r="M38" s="49"/>
      <c r="N38" s="49"/>
      <c r="O38" s="49"/>
      <c r="P38" s="49"/>
      <c r="Q38" s="49"/>
      <c r="R38" s="48"/>
      <c r="S38" s="50"/>
      <c r="T38" s="51"/>
      <c r="U38" s="51"/>
      <c r="V38" s="51"/>
      <c r="W38" s="51"/>
      <c r="X38" s="51"/>
      <c r="Y38" s="51"/>
      <c r="Z38" s="52"/>
    </row>
    <row r="39" spans="1:27" s="2" customFormat="1" x14ac:dyDescent="0.2">
      <c r="A39" s="85"/>
      <c r="B39" s="86"/>
      <c r="C39" s="64"/>
      <c r="D39" s="66"/>
      <c r="E39" s="64"/>
      <c r="F39" s="66"/>
      <c r="G39" s="64"/>
      <c r="H39" s="66"/>
      <c r="I39" s="64"/>
      <c r="J39" s="66"/>
      <c r="K39" s="64"/>
      <c r="L39" s="65"/>
      <c r="M39" s="65"/>
      <c r="N39" s="65"/>
      <c r="O39" s="65"/>
      <c r="P39" s="65"/>
      <c r="Q39" s="65"/>
      <c r="R39" s="66"/>
      <c r="S39" s="85"/>
      <c r="T39" s="86"/>
      <c r="U39" s="86"/>
      <c r="V39" s="86"/>
      <c r="W39" s="86"/>
      <c r="X39" s="86"/>
      <c r="Y39" s="86"/>
      <c r="Z39" s="100"/>
      <c r="AA39" s="1"/>
    </row>
    <row r="40" spans="1:27" ht="18.75" x14ac:dyDescent="0.25">
      <c r="A40" s="14">
        <f>S34+1</f>
        <v>44927</v>
      </c>
      <c r="B40" s="15"/>
      <c r="C40" s="12">
        <f>A40+1</f>
        <v>44928</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0"/>
      <c r="B41" s="51"/>
      <c r="C41" s="47"/>
      <c r="D41" s="48"/>
      <c r="E41" s="18"/>
      <c r="F41" s="6"/>
      <c r="G41" s="6"/>
      <c r="H41" s="6"/>
      <c r="I41" s="6"/>
      <c r="J41" s="6"/>
      <c r="K41" s="6"/>
      <c r="L41" s="6"/>
      <c r="M41" s="6"/>
      <c r="N41" s="6"/>
      <c r="O41" s="6"/>
      <c r="P41" s="6"/>
      <c r="Q41" s="6"/>
      <c r="R41" s="6"/>
      <c r="S41" s="6"/>
      <c r="T41" s="6"/>
      <c r="U41" s="6"/>
      <c r="V41" s="6"/>
      <c r="W41" s="6"/>
      <c r="X41" s="6"/>
      <c r="Y41" s="6"/>
      <c r="Z41" s="8"/>
    </row>
    <row r="42" spans="1:27" x14ac:dyDescent="0.2">
      <c r="A42" s="50"/>
      <c r="B42" s="51"/>
      <c r="C42" s="47"/>
      <c r="D42" s="48"/>
      <c r="E42" s="18"/>
      <c r="F42" s="6"/>
      <c r="G42" s="6"/>
      <c r="H42" s="6"/>
      <c r="I42" s="6"/>
      <c r="J42" s="6"/>
      <c r="K42" s="6"/>
      <c r="L42" s="6"/>
      <c r="M42" s="6"/>
      <c r="N42" s="6"/>
      <c r="O42" s="6"/>
      <c r="P42" s="6"/>
      <c r="Q42" s="6"/>
      <c r="R42" s="6"/>
      <c r="S42" s="6"/>
      <c r="T42" s="6"/>
      <c r="U42" s="6"/>
      <c r="V42" s="6"/>
      <c r="W42" s="6"/>
      <c r="X42" s="6"/>
      <c r="Y42" s="6"/>
      <c r="Z42" s="7"/>
    </row>
    <row r="43" spans="1:27" x14ac:dyDescent="0.2">
      <c r="A43" s="50"/>
      <c r="B43" s="51"/>
      <c r="C43" s="47"/>
      <c r="D43" s="48"/>
      <c r="E43" s="18"/>
      <c r="F43" s="6"/>
      <c r="G43" s="6"/>
      <c r="H43" s="6"/>
      <c r="I43" s="6"/>
      <c r="J43" s="6"/>
      <c r="K43" s="6"/>
      <c r="L43" s="6"/>
      <c r="M43" s="6"/>
      <c r="N43" s="6"/>
      <c r="O43" s="6"/>
      <c r="P43" s="6"/>
      <c r="Q43" s="6"/>
      <c r="R43" s="6"/>
      <c r="S43" s="6"/>
      <c r="T43" s="6"/>
      <c r="U43" s="6"/>
      <c r="V43" s="6"/>
      <c r="W43" s="6"/>
      <c r="X43" s="6"/>
      <c r="Y43" s="6"/>
      <c r="Z43" s="7"/>
    </row>
    <row r="44" spans="1:27" x14ac:dyDescent="0.2">
      <c r="A44" s="50"/>
      <c r="B44" s="51"/>
      <c r="C44" s="47"/>
      <c r="D44" s="48"/>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85"/>
      <c r="B45" s="86"/>
      <c r="C45" s="64"/>
      <c r="D45" s="66"/>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heetViews>
  <sheetFormatPr defaultRowHeight="12.75" x14ac:dyDescent="0.2"/>
  <cols>
    <col min="1" max="1" width="2.85546875" style="32" customWidth="1"/>
    <col min="2" max="2" width="87.140625" style="31" customWidth="1"/>
    <col min="3" max="16384" width="9.140625" style="32"/>
  </cols>
  <sheetData>
    <row r="1" spans="2:4" ht="46.5" customHeight="1" x14ac:dyDescent="0.2">
      <c r="D1" s="33"/>
    </row>
    <row r="2" spans="2:4" s="36" customFormat="1" ht="15" x14ac:dyDescent="0.2">
      <c r="B2" s="34" t="s">
        <v>18</v>
      </c>
      <c r="C2" s="34"/>
      <c r="D2" s="35"/>
    </row>
    <row r="3" spans="2:4" s="35" customFormat="1" ht="13.5" customHeight="1" x14ac:dyDescent="0.2">
      <c r="B3" s="37" t="s">
        <v>4</v>
      </c>
      <c r="C3" s="37"/>
    </row>
    <row r="5" spans="2:4" s="39" customFormat="1" ht="25.5" x14ac:dyDescent="0.35">
      <c r="B5" s="38" t="s">
        <v>15</v>
      </c>
    </row>
    <row r="6" spans="2:4" ht="85.5" x14ac:dyDescent="0.2">
      <c r="B6" s="40" t="s">
        <v>21</v>
      </c>
    </row>
    <row r="7" spans="2:4" ht="14.25" x14ac:dyDescent="0.2">
      <c r="B7" s="41"/>
    </row>
    <row r="8" spans="2:4" s="39" customFormat="1" ht="25.5" x14ac:dyDescent="0.35">
      <c r="B8" s="38" t="s">
        <v>19</v>
      </c>
    </row>
    <row r="9" spans="2:4" ht="14.25" x14ac:dyDescent="0.2">
      <c r="B9" s="40" t="s">
        <v>20</v>
      </c>
    </row>
    <row r="10" spans="2:4" ht="14.25" x14ac:dyDescent="0.2">
      <c r="B10" s="42" t="s">
        <v>19</v>
      </c>
    </row>
    <row r="11" spans="2:4" ht="14.25" x14ac:dyDescent="0.2">
      <c r="B11" s="41"/>
    </row>
    <row r="12" spans="2:4" s="39" customFormat="1" ht="25.5" x14ac:dyDescent="0.35">
      <c r="B12" s="38" t="s">
        <v>6</v>
      </c>
    </row>
    <row r="13" spans="2:4" ht="71.25" x14ac:dyDescent="0.2">
      <c r="B13" s="40" t="s">
        <v>16</v>
      </c>
    </row>
    <row r="14" spans="2:4" ht="14.25" x14ac:dyDescent="0.2">
      <c r="B14" s="41"/>
    </row>
    <row r="15" spans="2:4" ht="85.5" x14ac:dyDescent="0.2">
      <c r="B15" s="40" t="s">
        <v>17</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K11" sqref="K11:R12"/>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1">
        <f>DATE('1'!AD18,'1'!AD20+1,1)</f>
        <v>44593</v>
      </c>
      <c r="B1" s="101"/>
      <c r="C1" s="101"/>
      <c r="D1" s="101"/>
      <c r="E1" s="101"/>
      <c r="F1" s="101"/>
      <c r="G1" s="101"/>
      <c r="H1" s="101"/>
      <c r="I1" s="11"/>
      <c r="J1" s="11"/>
      <c r="K1" s="77">
        <f>DATE(YEAR(A1),MONTH(A1)-1,1)</f>
        <v>44562</v>
      </c>
      <c r="L1" s="77"/>
      <c r="M1" s="77"/>
      <c r="N1" s="77"/>
      <c r="O1" s="77"/>
      <c r="P1" s="77"/>
      <c r="Q1" s="77"/>
      <c r="S1" s="77">
        <f>DATE(YEAR(A1),MONTH(A1)+1,1)</f>
        <v>44621</v>
      </c>
      <c r="T1" s="77"/>
      <c r="U1" s="77"/>
      <c r="V1" s="77"/>
      <c r="W1" s="77"/>
      <c r="X1" s="77"/>
      <c r="Y1" s="77"/>
    </row>
    <row r="2" spans="1:27" s="3" customFormat="1" ht="11.25" customHeight="1" x14ac:dyDescent="0.2">
      <c r="A2" s="101"/>
      <c r="B2" s="101"/>
      <c r="C2" s="101"/>
      <c r="D2" s="101"/>
      <c r="E2" s="101"/>
      <c r="F2" s="101"/>
      <c r="G2" s="101"/>
      <c r="H2" s="101"/>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01"/>
      <c r="B3" s="101"/>
      <c r="C3" s="101"/>
      <c r="D3" s="101"/>
      <c r="E3" s="101"/>
      <c r="F3" s="101"/>
      <c r="G3" s="101"/>
      <c r="H3" s="101"/>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44562</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44621</v>
      </c>
      <c r="V3" s="22">
        <f t="shared" si="1"/>
        <v>44622</v>
      </c>
      <c r="W3" s="22">
        <f t="shared" si="1"/>
        <v>44623</v>
      </c>
      <c r="X3" s="22">
        <f t="shared" si="1"/>
        <v>44624</v>
      </c>
      <c r="Y3" s="22">
        <f t="shared" si="1"/>
        <v>44625</v>
      </c>
    </row>
    <row r="4" spans="1:27" s="4" customFormat="1" ht="9" customHeight="1" x14ac:dyDescent="0.2">
      <c r="A4" s="101"/>
      <c r="B4" s="101"/>
      <c r="C4" s="101"/>
      <c r="D4" s="101"/>
      <c r="E4" s="101"/>
      <c r="F4" s="101"/>
      <c r="G4" s="101"/>
      <c r="H4" s="101"/>
      <c r="I4" s="11"/>
      <c r="J4" s="11"/>
      <c r="K4" s="22">
        <f t="shared" si="0"/>
        <v>44563</v>
      </c>
      <c r="L4" s="22">
        <f t="shared" si="0"/>
        <v>44564</v>
      </c>
      <c r="M4" s="22">
        <f t="shared" si="0"/>
        <v>44565</v>
      </c>
      <c r="N4" s="22">
        <f t="shared" si="0"/>
        <v>44566</v>
      </c>
      <c r="O4" s="22">
        <f t="shared" si="0"/>
        <v>44567</v>
      </c>
      <c r="P4" s="22">
        <f t="shared" si="0"/>
        <v>44568</v>
      </c>
      <c r="Q4" s="22">
        <f t="shared" si="0"/>
        <v>44569</v>
      </c>
      <c r="R4" s="3"/>
      <c r="S4" s="22">
        <f t="shared" si="1"/>
        <v>44626</v>
      </c>
      <c r="T4" s="22">
        <f t="shared" si="1"/>
        <v>44627</v>
      </c>
      <c r="U4" s="22">
        <f t="shared" si="1"/>
        <v>44628</v>
      </c>
      <c r="V4" s="22">
        <f t="shared" si="1"/>
        <v>44629</v>
      </c>
      <c r="W4" s="22">
        <f t="shared" si="1"/>
        <v>44630</v>
      </c>
      <c r="X4" s="22">
        <f t="shared" si="1"/>
        <v>44631</v>
      </c>
      <c r="Y4" s="22">
        <f t="shared" si="1"/>
        <v>44632</v>
      </c>
    </row>
    <row r="5" spans="1:27" s="4" customFormat="1" ht="9" customHeight="1" x14ac:dyDescent="0.2">
      <c r="A5" s="101"/>
      <c r="B5" s="101"/>
      <c r="C5" s="101"/>
      <c r="D5" s="101"/>
      <c r="E5" s="101"/>
      <c r="F5" s="101"/>
      <c r="G5" s="101"/>
      <c r="H5" s="101"/>
      <c r="I5" s="11"/>
      <c r="J5" s="11"/>
      <c r="K5" s="22">
        <f t="shared" si="0"/>
        <v>44570</v>
      </c>
      <c r="L5" s="22">
        <f t="shared" si="0"/>
        <v>44571</v>
      </c>
      <c r="M5" s="22">
        <f t="shared" si="0"/>
        <v>44572</v>
      </c>
      <c r="N5" s="22">
        <f t="shared" si="0"/>
        <v>44573</v>
      </c>
      <c r="O5" s="22">
        <f t="shared" si="0"/>
        <v>44574</v>
      </c>
      <c r="P5" s="22">
        <f t="shared" si="0"/>
        <v>44575</v>
      </c>
      <c r="Q5" s="22">
        <f t="shared" si="0"/>
        <v>44576</v>
      </c>
      <c r="R5" s="3"/>
      <c r="S5" s="22">
        <f t="shared" si="1"/>
        <v>44633</v>
      </c>
      <c r="T5" s="22">
        <f t="shared" si="1"/>
        <v>44634</v>
      </c>
      <c r="U5" s="22">
        <f t="shared" si="1"/>
        <v>44635</v>
      </c>
      <c r="V5" s="22">
        <f t="shared" si="1"/>
        <v>44636</v>
      </c>
      <c r="W5" s="22">
        <f t="shared" si="1"/>
        <v>44637</v>
      </c>
      <c r="X5" s="22">
        <f t="shared" si="1"/>
        <v>44638</v>
      </c>
      <c r="Y5" s="22">
        <f t="shared" si="1"/>
        <v>44639</v>
      </c>
    </row>
    <row r="6" spans="1:27" s="4" customFormat="1" ht="9" customHeight="1" x14ac:dyDescent="0.2">
      <c r="A6" s="101"/>
      <c r="B6" s="101"/>
      <c r="C6" s="101"/>
      <c r="D6" s="101"/>
      <c r="E6" s="101"/>
      <c r="F6" s="101"/>
      <c r="G6" s="101"/>
      <c r="H6" s="101"/>
      <c r="I6" s="11"/>
      <c r="J6" s="11"/>
      <c r="K6" s="22">
        <f t="shared" si="0"/>
        <v>44577</v>
      </c>
      <c r="L6" s="22">
        <f t="shared" si="0"/>
        <v>44578</v>
      </c>
      <c r="M6" s="22">
        <f t="shared" si="0"/>
        <v>44579</v>
      </c>
      <c r="N6" s="22">
        <f t="shared" si="0"/>
        <v>44580</v>
      </c>
      <c r="O6" s="22">
        <f t="shared" si="0"/>
        <v>44581</v>
      </c>
      <c r="P6" s="22">
        <f t="shared" si="0"/>
        <v>44582</v>
      </c>
      <c r="Q6" s="22">
        <f t="shared" si="0"/>
        <v>44583</v>
      </c>
      <c r="R6" s="3"/>
      <c r="S6" s="22">
        <f t="shared" si="1"/>
        <v>44640</v>
      </c>
      <c r="T6" s="22">
        <f t="shared" si="1"/>
        <v>44641</v>
      </c>
      <c r="U6" s="22">
        <f t="shared" si="1"/>
        <v>44642</v>
      </c>
      <c r="V6" s="22">
        <f t="shared" si="1"/>
        <v>44643</v>
      </c>
      <c r="W6" s="22">
        <f t="shared" si="1"/>
        <v>44644</v>
      </c>
      <c r="X6" s="22">
        <f t="shared" si="1"/>
        <v>44645</v>
      </c>
      <c r="Y6" s="22">
        <f t="shared" si="1"/>
        <v>44646</v>
      </c>
    </row>
    <row r="7" spans="1:27" s="4" customFormat="1" ht="9" customHeight="1" x14ac:dyDescent="0.2">
      <c r="A7" s="101"/>
      <c r="B7" s="101"/>
      <c r="C7" s="101"/>
      <c r="D7" s="101"/>
      <c r="E7" s="101"/>
      <c r="F7" s="101"/>
      <c r="G7" s="101"/>
      <c r="H7" s="101"/>
      <c r="I7" s="11"/>
      <c r="J7" s="11"/>
      <c r="K7" s="22">
        <f t="shared" si="0"/>
        <v>44584</v>
      </c>
      <c r="L7" s="22">
        <f t="shared" si="0"/>
        <v>44585</v>
      </c>
      <c r="M7" s="22">
        <f t="shared" si="0"/>
        <v>44586</v>
      </c>
      <c r="N7" s="22">
        <f t="shared" si="0"/>
        <v>44587</v>
      </c>
      <c r="O7" s="22">
        <f t="shared" si="0"/>
        <v>44588</v>
      </c>
      <c r="P7" s="22">
        <f t="shared" si="0"/>
        <v>44589</v>
      </c>
      <c r="Q7" s="22">
        <f t="shared" si="0"/>
        <v>44590</v>
      </c>
      <c r="R7" s="3"/>
      <c r="S7" s="22">
        <f t="shared" si="1"/>
        <v>44647</v>
      </c>
      <c r="T7" s="22">
        <f t="shared" si="1"/>
        <v>44648</v>
      </c>
      <c r="U7" s="22">
        <f t="shared" si="1"/>
        <v>44649</v>
      </c>
      <c r="V7" s="22">
        <f t="shared" si="1"/>
        <v>44650</v>
      </c>
      <c r="W7" s="22">
        <f t="shared" si="1"/>
        <v>44651</v>
      </c>
      <c r="X7" s="22" t="str">
        <f t="shared" si="1"/>
        <v/>
      </c>
      <c r="Y7" s="22" t="str">
        <f t="shared" si="1"/>
        <v/>
      </c>
    </row>
    <row r="8" spans="1:27" s="5" customFormat="1" ht="9" customHeight="1" x14ac:dyDescent="0.2">
      <c r="A8" s="26"/>
      <c r="B8" s="26"/>
      <c r="C8" s="26"/>
      <c r="D8" s="26"/>
      <c r="E8" s="26"/>
      <c r="F8" s="26"/>
      <c r="G8" s="26"/>
      <c r="H8" s="26"/>
      <c r="I8" s="25"/>
      <c r="J8" s="25"/>
      <c r="K8" s="22">
        <f t="shared" si="0"/>
        <v>44591</v>
      </c>
      <c r="L8" s="22">
        <f t="shared" si="0"/>
        <v>44592</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5">
        <f>A10</f>
        <v>44591</v>
      </c>
      <c r="B9" s="76"/>
      <c r="C9" s="76">
        <f>C10</f>
        <v>44592</v>
      </c>
      <c r="D9" s="76"/>
      <c r="E9" s="76">
        <f>E10</f>
        <v>44593</v>
      </c>
      <c r="F9" s="76"/>
      <c r="G9" s="76">
        <f>G10</f>
        <v>44594</v>
      </c>
      <c r="H9" s="76"/>
      <c r="I9" s="76">
        <f>I10</f>
        <v>44595</v>
      </c>
      <c r="J9" s="76"/>
      <c r="K9" s="76">
        <f>K10</f>
        <v>44596</v>
      </c>
      <c r="L9" s="76"/>
      <c r="M9" s="76"/>
      <c r="N9" s="76"/>
      <c r="O9" s="76"/>
      <c r="P9" s="76"/>
      <c r="Q9" s="76"/>
      <c r="R9" s="76"/>
      <c r="S9" s="76">
        <f>S10</f>
        <v>44597</v>
      </c>
      <c r="T9" s="76"/>
      <c r="U9" s="76"/>
      <c r="V9" s="76"/>
      <c r="W9" s="76"/>
      <c r="X9" s="76"/>
      <c r="Y9" s="76"/>
      <c r="Z9" s="78"/>
    </row>
    <row r="10" spans="1:27" s="1" customFormat="1" ht="18.75" x14ac:dyDescent="0.2">
      <c r="A10" s="12">
        <f>$A$1-(WEEKDAY($A$1,1)-(start_day-1))-IF((WEEKDAY($A$1,1)-(start_day-1))&lt;=0,7,0)+1</f>
        <v>44591</v>
      </c>
      <c r="B10" s="45"/>
      <c r="C10" s="12">
        <f>A10+1</f>
        <v>44592</v>
      </c>
      <c r="D10" s="13"/>
      <c r="E10" s="12">
        <f>C10+1</f>
        <v>44593</v>
      </c>
      <c r="F10" s="13"/>
      <c r="G10" s="12">
        <f>E10+1</f>
        <v>44594</v>
      </c>
      <c r="H10" s="13"/>
      <c r="I10" s="12">
        <f>G10+1</f>
        <v>44595</v>
      </c>
      <c r="J10" s="13"/>
      <c r="K10" s="72">
        <f>I10+1</f>
        <v>44596</v>
      </c>
      <c r="L10" s="73"/>
      <c r="M10" s="70"/>
      <c r="N10" s="70"/>
      <c r="O10" s="70"/>
      <c r="P10" s="70"/>
      <c r="Q10" s="70"/>
      <c r="R10" s="71"/>
      <c r="S10" s="72">
        <f>K10+1</f>
        <v>44597</v>
      </c>
      <c r="T10" s="73"/>
      <c r="U10" s="70"/>
      <c r="V10" s="70"/>
      <c r="W10" s="70"/>
      <c r="X10" s="70"/>
      <c r="Y10" s="70"/>
      <c r="Z10" s="71"/>
    </row>
    <row r="11" spans="1:27" s="1" customFormat="1" x14ac:dyDescent="0.2">
      <c r="A11" s="47"/>
      <c r="B11" s="49"/>
      <c r="C11" s="47"/>
      <c r="D11" s="48"/>
      <c r="E11" s="47"/>
      <c r="F11" s="48"/>
      <c r="G11" s="89" t="s">
        <v>31</v>
      </c>
      <c r="H11" s="90"/>
      <c r="I11" s="47"/>
      <c r="J11" s="48"/>
      <c r="K11" s="53" t="s">
        <v>30</v>
      </c>
      <c r="L11" s="54"/>
      <c r="M11" s="54"/>
      <c r="N11" s="54"/>
      <c r="O11" s="54"/>
      <c r="P11" s="54"/>
      <c r="Q11" s="54"/>
      <c r="R11" s="55"/>
      <c r="S11" s="60" t="s">
        <v>23</v>
      </c>
      <c r="T11" s="61"/>
      <c r="U11" s="61"/>
      <c r="V11" s="61"/>
      <c r="W11" s="61"/>
      <c r="X11" s="61"/>
      <c r="Y11" s="61"/>
      <c r="Z11" s="62"/>
    </row>
    <row r="12" spans="1:27" s="1" customFormat="1" x14ac:dyDescent="0.2">
      <c r="A12" s="47"/>
      <c r="B12" s="49"/>
      <c r="C12" s="47"/>
      <c r="D12" s="48"/>
      <c r="E12" s="47"/>
      <c r="F12" s="48"/>
      <c r="G12" s="87" t="s">
        <v>27</v>
      </c>
      <c r="H12" s="88"/>
      <c r="I12" s="47"/>
      <c r="J12" s="48"/>
      <c r="K12" s="79" t="s">
        <v>22</v>
      </c>
      <c r="L12" s="84"/>
      <c r="M12" s="84"/>
      <c r="N12" s="84"/>
      <c r="O12" s="84"/>
      <c r="P12" s="84"/>
      <c r="Q12" s="84"/>
      <c r="R12" s="80"/>
      <c r="S12" s="63" t="s">
        <v>22</v>
      </c>
      <c r="T12" s="61"/>
      <c r="U12" s="61"/>
      <c r="V12" s="61"/>
      <c r="W12" s="61"/>
      <c r="X12" s="61"/>
      <c r="Y12" s="61"/>
      <c r="Z12" s="62"/>
    </row>
    <row r="13" spans="1:27" s="1" customFormat="1" x14ac:dyDescent="0.2">
      <c r="A13" s="47"/>
      <c r="B13" s="49"/>
      <c r="C13" s="47"/>
      <c r="D13" s="48"/>
      <c r="E13" s="47"/>
      <c r="F13" s="48"/>
      <c r="G13" s="87" t="s">
        <v>34</v>
      </c>
      <c r="H13" s="88"/>
      <c r="I13" s="47"/>
      <c r="J13" s="48"/>
      <c r="K13" s="47"/>
      <c r="L13" s="49"/>
      <c r="M13" s="49"/>
      <c r="N13" s="49"/>
      <c r="O13" s="49"/>
      <c r="P13" s="49"/>
      <c r="Q13" s="49"/>
      <c r="R13" s="48"/>
      <c r="S13" s="47"/>
      <c r="T13" s="49"/>
      <c r="U13" s="49"/>
      <c r="V13" s="49"/>
      <c r="W13" s="49"/>
      <c r="X13" s="49"/>
      <c r="Y13" s="49"/>
      <c r="Z13" s="48"/>
    </row>
    <row r="14" spans="1:27" s="1" customFormat="1" x14ac:dyDescent="0.2">
      <c r="A14" s="47"/>
      <c r="B14" s="49"/>
      <c r="C14" s="47"/>
      <c r="D14" s="48"/>
      <c r="E14" s="47"/>
      <c r="F14" s="48"/>
      <c r="G14" s="47"/>
      <c r="H14" s="48"/>
      <c r="I14" s="47"/>
      <c r="J14" s="48"/>
      <c r="K14" s="60" t="s">
        <v>23</v>
      </c>
      <c r="L14" s="61"/>
      <c r="M14" s="61"/>
      <c r="N14" s="61"/>
      <c r="O14" s="61"/>
      <c r="P14" s="61"/>
      <c r="Q14" s="61"/>
      <c r="R14" s="62"/>
      <c r="S14" s="47"/>
      <c r="T14" s="49"/>
      <c r="U14" s="49"/>
      <c r="V14" s="49"/>
      <c r="W14" s="49"/>
      <c r="X14" s="49"/>
      <c r="Y14" s="49"/>
      <c r="Z14" s="48"/>
    </row>
    <row r="15" spans="1:27" s="2" customFormat="1" ht="13.15" customHeight="1" x14ac:dyDescent="0.2">
      <c r="A15" s="64"/>
      <c r="B15" s="65"/>
      <c r="C15" s="64"/>
      <c r="D15" s="66"/>
      <c r="E15" s="64"/>
      <c r="F15" s="66"/>
      <c r="G15" s="64"/>
      <c r="H15" s="66"/>
      <c r="I15" s="64"/>
      <c r="J15" s="66"/>
      <c r="K15" s="67" t="s">
        <v>34</v>
      </c>
      <c r="L15" s="68"/>
      <c r="M15" s="68"/>
      <c r="N15" s="68"/>
      <c r="O15" s="68"/>
      <c r="P15" s="68"/>
      <c r="Q15" s="68"/>
      <c r="R15" s="69"/>
      <c r="S15" s="64"/>
      <c r="T15" s="65"/>
      <c r="U15" s="65"/>
      <c r="V15" s="65"/>
      <c r="W15" s="65"/>
      <c r="X15" s="65"/>
      <c r="Y15" s="65"/>
      <c r="Z15" s="66"/>
      <c r="AA15" s="1"/>
    </row>
    <row r="16" spans="1:27" s="1" customFormat="1" ht="18.75" x14ac:dyDescent="0.2">
      <c r="A16" s="12">
        <f>S10+1</f>
        <v>44598</v>
      </c>
      <c r="B16" s="45"/>
      <c r="C16" s="12">
        <f>A16+1</f>
        <v>44599</v>
      </c>
      <c r="D16" s="13"/>
      <c r="E16" s="12">
        <f>C16+1</f>
        <v>44600</v>
      </c>
      <c r="F16" s="13"/>
      <c r="G16" s="12">
        <f>E16+1</f>
        <v>44601</v>
      </c>
      <c r="H16" s="13"/>
      <c r="I16" s="12">
        <f>G16+1</f>
        <v>44602</v>
      </c>
      <c r="J16" s="13"/>
      <c r="K16" s="72">
        <f>I16+1</f>
        <v>44603</v>
      </c>
      <c r="L16" s="73"/>
      <c r="M16" s="70"/>
      <c r="N16" s="70"/>
      <c r="O16" s="70"/>
      <c r="P16" s="70"/>
      <c r="Q16" s="70"/>
      <c r="R16" s="71"/>
      <c r="S16" s="72">
        <f>K16+1</f>
        <v>44604</v>
      </c>
      <c r="T16" s="73"/>
      <c r="U16" s="70"/>
      <c r="V16" s="70"/>
      <c r="W16" s="70"/>
      <c r="X16" s="70"/>
      <c r="Y16" s="70"/>
      <c r="Z16" s="71"/>
    </row>
    <row r="17" spans="1:27" s="1" customFormat="1" x14ac:dyDescent="0.2">
      <c r="A17" s="47"/>
      <c r="B17" s="49"/>
      <c r="C17" s="53" t="s">
        <v>30</v>
      </c>
      <c r="D17" s="55"/>
      <c r="E17" s="53" t="s">
        <v>30</v>
      </c>
      <c r="F17" s="55"/>
      <c r="G17" s="89" t="s">
        <v>31</v>
      </c>
      <c r="H17" s="90"/>
      <c r="I17" s="53" t="s">
        <v>30</v>
      </c>
      <c r="J17" s="55"/>
      <c r="K17" s="47"/>
      <c r="L17" s="49"/>
      <c r="M17" s="49"/>
      <c r="N17" s="49"/>
      <c r="O17" s="49"/>
      <c r="P17" s="49"/>
      <c r="Q17" s="49"/>
      <c r="R17" s="48"/>
      <c r="S17" s="60" t="s">
        <v>23</v>
      </c>
      <c r="T17" s="61"/>
      <c r="U17" s="61"/>
      <c r="V17" s="61"/>
      <c r="W17" s="61"/>
      <c r="X17" s="61"/>
      <c r="Y17" s="61"/>
      <c r="Z17" s="62"/>
    </row>
    <row r="18" spans="1:27" s="1" customFormat="1" x14ac:dyDescent="0.2">
      <c r="A18" s="47"/>
      <c r="B18" s="49"/>
      <c r="C18" s="79" t="s">
        <v>35</v>
      </c>
      <c r="D18" s="80"/>
      <c r="E18" s="79" t="s">
        <v>26</v>
      </c>
      <c r="F18" s="80"/>
      <c r="G18" s="87" t="s">
        <v>32</v>
      </c>
      <c r="H18" s="88"/>
      <c r="I18" s="79" t="s">
        <v>26</v>
      </c>
      <c r="J18" s="80"/>
      <c r="K18" s="47"/>
      <c r="L18" s="49"/>
      <c r="M18" s="49"/>
      <c r="N18" s="49"/>
      <c r="O18" s="49"/>
      <c r="P18" s="49"/>
      <c r="Q18" s="49"/>
      <c r="R18" s="48"/>
      <c r="S18" s="63" t="s">
        <v>22</v>
      </c>
      <c r="T18" s="61"/>
      <c r="U18" s="61"/>
      <c r="V18" s="61"/>
      <c r="W18" s="61"/>
      <c r="X18" s="61"/>
      <c r="Y18" s="61"/>
      <c r="Z18" s="62"/>
    </row>
    <row r="19" spans="1:27" s="1" customFormat="1" x14ac:dyDescent="0.2">
      <c r="A19" s="47"/>
      <c r="B19" s="49"/>
      <c r="C19" s="79" t="s">
        <v>36</v>
      </c>
      <c r="D19" s="80"/>
      <c r="E19" s="47"/>
      <c r="F19" s="48"/>
      <c r="G19" s="87" t="s">
        <v>34</v>
      </c>
      <c r="H19" s="88"/>
      <c r="I19" s="79" t="s">
        <v>34</v>
      </c>
      <c r="J19" s="80"/>
      <c r="K19" s="47"/>
      <c r="L19" s="49"/>
      <c r="M19" s="49"/>
      <c r="N19" s="49"/>
      <c r="O19" s="49"/>
      <c r="P19" s="49"/>
      <c r="Q19" s="49"/>
      <c r="R19" s="48"/>
      <c r="S19" s="47"/>
      <c r="T19" s="49"/>
      <c r="U19" s="49"/>
      <c r="V19" s="49"/>
      <c r="W19" s="49"/>
      <c r="X19" s="49"/>
      <c r="Y19" s="49"/>
      <c r="Z19" s="48"/>
    </row>
    <row r="20" spans="1:27" s="1" customFormat="1" x14ac:dyDescent="0.2">
      <c r="A20" s="47"/>
      <c r="B20" s="49"/>
      <c r="C20" s="47"/>
      <c r="D20" s="48"/>
      <c r="E20" s="47"/>
      <c r="F20" s="48"/>
      <c r="G20" s="47"/>
      <c r="H20" s="48"/>
      <c r="I20" s="47"/>
      <c r="J20" s="48"/>
      <c r="K20" s="60" t="s">
        <v>23</v>
      </c>
      <c r="L20" s="61"/>
      <c r="M20" s="61"/>
      <c r="N20" s="61"/>
      <c r="O20" s="61"/>
      <c r="P20" s="61"/>
      <c r="Q20" s="61"/>
      <c r="R20" s="62"/>
      <c r="S20" s="47"/>
      <c r="T20" s="49"/>
      <c r="U20" s="49"/>
      <c r="V20" s="49"/>
      <c r="W20" s="49"/>
      <c r="X20" s="49"/>
      <c r="Y20" s="49"/>
      <c r="Z20" s="48"/>
    </row>
    <row r="21" spans="1:27" s="2" customFormat="1" ht="13.15" customHeight="1" x14ac:dyDescent="0.2">
      <c r="A21" s="64"/>
      <c r="B21" s="65"/>
      <c r="C21" s="64"/>
      <c r="D21" s="66"/>
      <c r="E21" s="64"/>
      <c r="F21" s="66"/>
      <c r="G21" s="64"/>
      <c r="H21" s="66"/>
      <c r="I21" s="64"/>
      <c r="J21" s="66"/>
      <c r="K21" s="67" t="s">
        <v>34</v>
      </c>
      <c r="L21" s="68"/>
      <c r="M21" s="68"/>
      <c r="N21" s="68"/>
      <c r="O21" s="68"/>
      <c r="P21" s="68"/>
      <c r="Q21" s="68"/>
      <c r="R21" s="69"/>
      <c r="S21" s="64"/>
      <c r="T21" s="65"/>
      <c r="U21" s="65"/>
      <c r="V21" s="65"/>
      <c r="W21" s="65"/>
      <c r="X21" s="65"/>
      <c r="Y21" s="65"/>
      <c r="Z21" s="66"/>
      <c r="AA21" s="1"/>
    </row>
    <row r="22" spans="1:27" s="1" customFormat="1" ht="18.75" x14ac:dyDescent="0.2">
      <c r="A22" s="12">
        <f>S16+1</f>
        <v>44605</v>
      </c>
      <c r="B22" s="45"/>
      <c r="C22" s="12">
        <f>A22+1</f>
        <v>44606</v>
      </c>
      <c r="D22" s="13"/>
      <c r="E22" s="12">
        <f>C22+1</f>
        <v>44607</v>
      </c>
      <c r="F22" s="13"/>
      <c r="G22" s="12">
        <f>E22+1</f>
        <v>44608</v>
      </c>
      <c r="H22" s="13"/>
      <c r="I22" s="12">
        <f>G22+1</f>
        <v>44609</v>
      </c>
      <c r="J22" s="13"/>
      <c r="K22" s="72">
        <f>I22+1</f>
        <v>44610</v>
      </c>
      <c r="L22" s="73"/>
      <c r="M22" s="70"/>
      <c r="N22" s="70"/>
      <c r="O22" s="70"/>
      <c r="P22" s="70"/>
      <c r="Q22" s="70"/>
      <c r="R22" s="71"/>
      <c r="S22" s="72">
        <f>K22+1</f>
        <v>44611</v>
      </c>
      <c r="T22" s="73"/>
      <c r="U22" s="70"/>
      <c r="V22" s="70"/>
      <c r="W22" s="70"/>
      <c r="X22" s="70"/>
      <c r="Y22" s="70"/>
      <c r="Z22" s="71"/>
    </row>
    <row r="23" spans="1:27" s="1" customFormat="1" x14ac:dyDescent="0.2">
      <c r="A23" s="53" t="s">
        <v>30</v>
      </c>
      <c r="B23" s="55"/>
      <c r="C23" s="53" t="s">
        <v>30</v>
      </c>
      <c r="D23" s="55"/>
      <c r="E23" s="53" t="s">
        <v>30</v>
      </c>
      <c r="F23" s="55"/>
      <c r="G23" s="89" t="s">
        <v>31</v>
      </c>
      <c r="H23" s="90"/>
      <c r="I23" s="53" t="s">
        <v>30</v>
      </c>
      <c r="J23" s="55"/>
      <c r="K23" s="47"/>
      <c r="L23" s="49"/>
      <c r="M23" s="49"/>
      <c r="N23" s="49"/>
      <c r="O23" s="49"/>
      <c r="P23" s="49"/>
      <c r="Q23" s="49"/>
      <c r="R23" s="48"/>
      <c r="S23" s="60" t="s">
        <v>23</v>
      </c>
      <c r="T23" s="61"/>
      <c r="U23" s="61"/>
      <c r="V23" s="61"/>
      <c r="W23" s="61"/>
      <c r="X23" s="61"/>
      <c r="Y23" s="61"/>
      <c r="Z23" s="62"/>
    </row>
    <row r="24" spans="1:27" s="1" customFormat="1" x14ac:dyDescent="0.2">
      <c r="A24" s="79" t="s">
        <v>22</v>
      </c>
      <c r="B24" s="84"/>
      <c r="C24" s="79" t="s">
        <v>35</v>
      </c>
      <c r="D24" s="80"/>
      <c r="E24" s="79" t="s">
        <v>26</v>
      </c>
      <c r="F24" s="80"/>
      <c r="G24" s="87" t="s">
        <v>33</v>
      </c>
      <c r="H24" s="88"/>
      <c r="I24" s="79" t="s">
        <v>26</v>
      </c>
      <c r="J24" s="80"/>
      <c r="K24" s="47"/>
      <c r="L24" s="49"/>
      <c r="M24" s="49"/>
      <c r="N24" s="49"/>
      <c r="O24" s="49"/>
      <c r="P24" s="49"/>
      <c r="Q24" s="49"/>
      <c r="R24" s="48"/>
      <c r="S24" s="63" t="s">
        <v>22</v>
      </c>
      <c r="T24" s="61"/>
      <c r="U24" s="61"/>
      <c r="V24" s="61"/>
      <c r="W24" s="61"/>
      <c r="X24" s="61"/>
      <c r="Y24" s="61"/>
      <c r="Z24" s="62"/>
    </row>
    <row r="25" spans="1:27" s="1" customFormat="1" x14ac:dyDescent="0.2">
      <c r="A25" s="47"/>
      <c r="B25" s="49"/>
      <c r="C25" s="79" t="s">
        <v>36</v>
      </c>
      <c r="D25" s="80"/>
      <c r="E25" s="47"/>
      <c r="F25" s="48"/>
      <c r="G25" s="87" t="s">
        <v>34</v>
      </c>
      <c r="H25" s="88"/>
      <c r="I25" s="47"/>
      <c r="J25" s="48"/>
      <c r="K25" s="47"/>
      <c r="L25" s="49"/>
      <c r="M25" s="49"/>
      <c r="N25" s="49"/>
      <c r="O25" s="49"/>
      <c r="P25" s="49"/>
      <c r="Q25" s="49"/>
      <c r="R25" s="48"/>
      <c r="S25" s="47"/>
      <c r="T25" s="49"/>
      <c r="U25" s="49"/>
      <c r="V25" s="49"/>
      <c r="W25" s="49"/>
      <c r="X25" s="49"/>
      <c r="Y25" s="49"/>
      <c r="Z25" s="48"/>
    </row>
    <row r="26" spans="1:27" s="1" customFormat="1" x14ac:dyDescent="0.2">
      <c r="A26" s="47"/>
      <c r="B26" s="49"/>
      <c r="C26" s="47"/>
      <c r="D26" s="48"/>
      <c r="E26" s="47"/>
      <c r="F26" s="48"/>
      <c r="G26" s="47"/>
      <c r="H26" s="48"/>
      <c r="I26" s="47"/>
      <c r="J26" s="48"/>
      <c r="K26" s="60" t="s">
        <v>23</v>
      </c>
      <c r="L26" s="61"/>
      <c r="M26" s="61"/>
      <c r="N26" s="61"/>
      <c r="O26" s="61"/>
      <c r="P26" s="61"/>
      <c r="Q26" s="61"/>
      <c r="R26" s="62"/>
      <c r="S26" s="47"/>
      <c r="T26" s="49"/>
      <c r="U26" s="49"/>
      <c r="V26" s="49"/>
      <c r="W26" s="49"/>
      <c r="X26" s="49"/>
      <c r="Y26" s="49"/>
      <c r="Z26" s="48"/>
    </row>
    <row r="27" spans="1:27" s="2" customFormat="1" x14ac:dyDescent="0.2">
      <c r="A27" s="64"/>
      <c r="B27" s="65"/>
      <c r="C27" s="64"/>
      <c r="D27" s="66"/>
      <c r="E27" s="64"/>
      <c r="F27" s="66"/>
      <c r="G27" s="64"/>
      <c r="H27" s="66"/>
      <c r="I27" s="64"/>
      <c r="J27" s="66"/>
      <c r="K27" s="67" t="s">
        <v>34</v>
      </c>
      <c r="L27" s="68"/>
      <c r="M27" s="68"/>
      <c r="N27" s="68"/>
      <c r="O27" s="68"/>
      <c r="P27" s="68"/>
      <c r="Q27" s="68"/>
      <c r="R27" s="69"/>
      <c r="S27" s="64"/>
      <c r="T27" s="65"/>
      <c r="U27" s="65"/>
      <c r="V27" s="65"/>
      <c r="W27" s="65"/>
      <c r="X27" s="65"/>
      <c r="Y27" s="65"/>
      <c r="Z27" s="66"/>
      <c r="AA27" s="1"/>
    </row>
    <row r="28" spans="1:27" s="1" customFormat="1" ht="18.75" x14ac:dyDescent="0.2">
      <c r="A28" s="12">
        <f>S22+1</f>
        <v>44612</v>
      </c>
      <c r="B28" s="45"/>
      <c r="C28" s="12">
        <f>A28+1</f>
        <v>44613</v>
      </c>
      <c r="D28" s="13"/>
      <c r="E28" s="12">
        <f>C28+1</f>
        <v>44614</v>
      </c>
      <c r="F28" s="13"/>
      <c r="G28" s="12">
        <f>E28+1</f>
        <v>44615</v>
      </c>
      <c r="H28" s="13"/>
      <c r="I28" s="12">
        <f>G28+1</f>
        <v>44616</v>
      </c>
      <c r="J28" s="13"/>
      <c r="K28" s="72">
        <f>I28+1</f>
        <v>44617</v>
      </c>
      <c r="L28" s="73"/>
      <c r="M28" s="70"/>
      <c r="N28" s="70"/>
      <c r="O28" s="70"/>
      <c r="P28" s="70"/>
      <c r="Q28" s="70"/>
      <c r="R28" s="71"/>
      <c r="S28" s="72">
        <f>K28+1</f>
        <v>44618</v>
      </c>
      <c r="T28" s="73"/>
      <c r="U28" s="70"/>
      <c r="V28" s="70"/>
      <c r="W28" s="70"/>
      <c r="X28" s="70"/>
      <c r="Y28" s="70"/>
      <c r="Z28" s="71"/>
    </row>
    <row r="29" spans="1:27" s="1" customFormat="1" x14ac:dyDescent="0.2">
      <c r="A29" s="47"/>
      <c r="B29" s="49"/>
      <c r="C29" s="53" t="s">
        <v>30</v>
      </c>
      <c r="D29" s="55"/>
      <c r="E29" s="53" t="s">
        <v>30</v>
      </c>
      <c r="F29" s="55"/>
      <c r="G29" s="89" t="s">
        <v>31</v>
      </c>
      <c r="H29" s="90"/>
      <c r="I29" s="53" t="s">
        <v>30</v>
      </c>
      <c r="J29" s="55"/>
      <c r="K29" s="53" t="s">
        <v>30</v>
      </c>
      <c r="L29" s="54"/>
      <c r="M29" s="54"/>
      <c r="N29" s="54"/>
      <c r="O29" s="54"/>
      <c r="P29" s="54"/>
      <c r="Q29" s="54"/>
      <c r="R29" s="55"/>
      <c r="S29" s="60" t="s">
        <v>23</v>
      </c>
      <c r="T29" s="61"/>
      <c r="U29" s="61"/>
      <c r="V29" s="61"/>
      <c r="W29" s="61"/>
      <c r="X29" s="61"/>
      <c r="Y29" s="61"/>
      <c r="Z29" s="62"/>
    </row>
    <row r="30" spans="1:27" s="1" customFormat="1" x14ac:dyDescent="0.2">
      <c r="A30" s="47"/>
      <c r="B30" s="49"/>
      <c r="C30" s="79" t="s">
        <v>35</v>
      </c>
      <c r="D30" s="80"/>
      <c r="E30" s="79" t="s">
        <v>26</v>
      </c>
      <c r="F30" s="80"/>
      <c r="G30" s="87" t="s">
        <v>37</v>
      </c>
      <c r="H30" s="88"/>
      <c r="I30" s="79" t="s">
        <v>26</v>
      </c>
      <c r="J30" s="80"/>
      <c r="K30" s="79" t="s">
        <v>22</v>
      </c>
      <c r="L30" s="84"/>
      <c r="M30" s="84"/>
      <c r="N30" s="84"/>
      <c r="O30" s="84"/>
      <c r="P30" s="84"/>
      <c r="Q30" s="84"/>
      <c r="R30" s="80"/>
      <c r="S30" s="63" t="s">
        <v>22</v>
      </c>
      <c r="T30" s="61"/>
      <c r="U30" s="61"/>
      <c r="V30" s="61"/>
      <c r="W30" s="61"/>
      <c r="X30" s="61"/>
      <c r="Y30" s="61"/>
      <c r="Z30" s="62"/>
    </row>
    <row r="31" spans="1:27" s="1" customFormat="1" ht="12.75" customHeight="1" x14ac:dyDescent="0.2">
      <c r="A31" s="47"/>
      <c r="B31" s="49"/>
      <c r="C31" s="79" t="s">
        <v>36</v>
      </c>
      <c r="D31" s="80"/>
      <c r="E31" s="47"/>
      <c r="F31" s="48"/>
      <c r="G31" s="87" t="s">
        <v>34</v>
      </c>
      <c r="H31" s="88"/>
      <c r="I31" s="79" t="s">
        <v>34</v>
      </c>
      <c r="J31" s="80"/>
      <c r="K31" s="47"/>
      <c r="L31" s="49"/>
      <c r="M31" s="49"/>
      <c r="N31" s="49"/>
      <c r="O31" s="49"/>
      <c r="P31" s="49"/>
      <c r="Q31" s="49"/>
      <c r="R31" s="48"/>
      <c r="S31" s="47"/>
      <c r="T31" s="49"/>
      <c r="U31" s="49"/>
      <c r="V31" s="49"/>
      <c r="W31" s="49"/>
      <c r="X31" s="49"/>
      <c r="Y31" s="49"/>
      <c r="Z31" s="48"/>
    </row>
    <row r="32" spans="1:27" s="1" customFormat="1" x14ac:dyDescent="0.2">
      <c r="A32" s="47"/>
      <c r="B32" s="49"/>
      <c r="C32" s="47"/>
      <c r="D32" s="48"/>
      <c r="E32" s="47"/>
      <c r="F32" s="48"/>
      <c r="G32" s="47"/>
      <c r="H32" s="48"/>
      <c r="I32" s="47"/>
      <c r="J32" s="48"/>
      <c r="K32" s="60" t="s">
        <v>23</v>
      </c>
      <c r="L32" s="61"/>
      <c r="M32" s="61"/>
      <c r="N32" s="61"/>
      <c r="O32" s="61"/>
      <c r="P32" s="61"/>
      <c r="Q32" s="61"/>
      <c r="R32" s="62"/>
      <c r="S32" s="47"/>
      <c r="T32" s="49"/>
      <c r="U32" s="49"/>
      <c r="V32" s="49"/>
      <c r="W32" s="49"/>
      <c r="X32" s="49"/>
      <c r="Y32" s="49"/>
      <c r="Z32" s="48"/>
    </row>
    <row r="33" spans="1:27" s="2" customFormat="1" x14ac:dyDescent="0.2">
      <c r="A33" s="64"/>
      <c r="B33" s="65"/>
      <c r="C33" s="64"/>
      <c r="D33" s="66"/>
      <c r="E33" s="64"/>
      <c r="F33" s="66"/>
      <c r="G33" s="64"/>
      <c r="H33" s="66"/>
      <c r="I33" s="64"/>
      <c r="J33" s="66"/>
      <c r="K33" s="67" t="s">
        <v>34</v>
      </c>
      <c r="L33" s="68"/>
      <c r="M33" s="68"/>
      <c r="N33" s="68"/>
      <c r="O33" s="68"/>
      <c r="P33" s="68"/>
      <c r="Q33" s="68"/>
      <c r="R33" s="69"/>
      <c r="S33" s="64"/>
      <c r="T33" s="65"/>
      <c r="U33" s="65"/>
      <c r="V33" s="65"/>
      <c r="W33" s="65"/>
      <c r="X33" s="65"/>
      <c r="Y33" s="65"/>
      <c r="Z33" s="66"/>
      <c r="AA33" s="1"/>
    </row>
    <row r="34" spans="1:27" s="1" customFormat="1" ht="18.75" x14ac:dyDescent="0.2">
      <c r="A34" s="12">
        <f>S28+1</f>
        <v>44619</v>
      </c>
      <c r="B34" s="45"/>
      <c r="C34" s="12">
        <f>A34+1</f>
        <v>44620</v>
      </c>
      <c r="D34" s="13"/>
      <c r="E34" s="12">
        <f>C34+1</f>
        <v>44621</v>
      </c>
      <c r="F34" s="13"/>
      <c r="G34" s="12">
        <f>E34+1</f>
        <v>44622</v>
      </c>
      <c r="H34" s="13"/>
      <c r="I34" s="12">
        <f>G34+1</f>
        <v>44623</v>
      </c>
      <c r="J34" s="13"/>
      <c r="K34" s="72">
        <f>I34+1</f>
        <v>44624</v>
      </c>
      <c r="L34" s="73"/>
      <c r="M34" s="70"/>
      <c r="N34" s="70"/>
      <c r="O34" s="70"/>
      <c r="P34" s="70"/>
      <c r="Q34" s="70"/>
      <c r="R34" s="71"/>
      <c r="S34" s="72">
        <f>K34+1</f>
        <v>44625</v>
      </c>
      <c r="T34" s="73"/>
      <c r="U34" s="70"/>
      <c r="V34" s="70"/>
      <c r="W34" s="70"/>
      <c r="X34" s="70"/>
      <c r="Y34" s="70"/>
      <c r="Z34" s="71"/>
    </row>
    <row r="35" spans="1:27" s="1" customFormat="1" x14ac:dyDescent="0.2">
      <c r="A35" s="53" t="s">
        <v>30</v>
      </c>
      <c r="B35" s="55"/>
      <c r="C35" s="53" t="s">
        <v>30</v>
      </c>
      <c r="D35" s="55"/>
      <c r="E35" s="47"/>
      <c r="F35" s="48"/>
      <c r="G35" s="47"/>
      <c r="H35" s="48"/>
      <c r="I35" s="47"/>
      <c r="J35" s="48"/>
      <c r="K35" s="47"/>
      <c r="L35" s="49"/>
      <c r="M35" s="49"/>
      <c r="N35" s="49"/>
      <c r="O35" s="49"/>
      <c r="P35" s="49"/>
      <c r="Q35" s="49"/>
      <c r="R35" s="48"/>
      <c r="S35" s="47"/>
      <c r="T35" s="49"/>
      <c r="U35" s="49"/>
      <c r="V35" s="49"/>
      <c r="W35" s="49"/>
      <c r="X35" s="49"/>
      <c r="Y35" s="49"/>
      <c r="Z35" s="48"/>
    </row>
    <row r="36" spans="1:27" s="1" customFormat="1" x14ac:dyDescent="0.2">
      <c r="A36" s="79" t="s">
        <v>22</v>
      </c>
      <c r="B36" s="84"/>
      <c r="C36" s="79" t="s">
        <v>35</v>
      </c>
      <c r="D36" s="80"/>
      <c r="E36" s="47"/>
      <c r="F36" s="48"/>
      <c r="G36" s="47"/>
      <c r="H36" s="48"/>
      <c r="I36" s="47"/>
      <c r="J36" s="48"/>
      <c r="K36" s="47"/>
      <c r="L36" s="49"/>
      <c r="M36" s="49"/>
      <c r="N36" s="49"/>
      <c r="O36" s="49"/>
      <c r="P36" s="49"/>
      <c r="Q36" s="49"/>
      <c r="R36" s="48"/>
      <c r="S36" s="47"/>
      <c r="T36" s="49"/>
      <c r="U36" s="49"/>
      <c r="V36" s="49"/>
      <c r="W36" s="49"/>
      <c r="X36" s="49"/>
      <c r="Y36" s="49"/>
      <c r="Z36" s="48"/>
    </row>
    <row r="37" spans="1:27" s="1" customFormat="1" x14ac:dyDescent="0.2">
      <c r="A37" s="47"/>
      <c r="B37" s="49"/>
      <c r="C37" s="79" t="s">
        <v>36</v>
      </c>
      <c r="D37" s="80"/>
      <c r="E37" s="47"/>
      <c r="F37" s="48"/>
      <c r="G37" s="47"/>
      <c r="H37" s="48"/>
      <c r="I37" s="47"/>
      <c r="J37" s="48"/>
      <c r="K37" s="47"/>
      <c r="L37" s="49"/>
      <c r="M37" s="49"/>
      <c r="N37" s="49"/>
      <c r="O37" s="49"/>
      <c r="P37" s="49"/>
      <c r="Q37" s="49"/>
      <c r="R37" s="48"/>
      <c r="S37" s="47"/>
      <c r="T37" s="49"/>
      <c r="U37" s="49"/>
      <c r="V37" s="49"/>
      <c r="W37" s="49"/>
      <c r="X37" s="49"/>
      <c r="Y37" s="49"/>
      <c r="Z37" s="48"/>
    </row>
    <row r="38" spans="1:27" s="1" customFormat="1" x14ac:dyDescent="0.2">
      <c r="A38" s="47"/>
      <c r="B38" s="49"/>
      <c r="C38" s="47"/>
      <c r="D38" s="48"/>
      <c r="E38" s="47"/>
      <c r="F38" s="48"/>
      <c r="G38" s="47"/>
      <c r="H38" s="48"/>
      <c r="I38" s="47"/>
      <c r="J38" s="48"/>
      <c r="K38" s="47"/>
      <c r="L38" s="49"/>
      <c r="M38" s="49"/>
      <c r="N38" s="49"/>
      <c r="O38" s="49"/>
      <c r="P38" s="49"/>
      <c r="Q38" s="49"/>
      <c r="R38" s="48"/>
      <c r="S38" s="47"/>
      <c r="T38" s="49"/>
      <c r="U38" s="49"/>
      <c r="V38" s="49"/>
      <c r="W38" s="49"/>
      <c r="X38" s="49"/>
      <c r="Y38" s="49"/>
      <c r="Z38" s="48"/>
    </row>
    <row r="39" spans="1:27" s="2" customFormat="1" x14ac:dyDescent="0.2">
      <c r="A39" s="64"/>
      <c r="B39" s="65"/>
      <c r="C39" s="64"/>
      <c r="D39" s="66"/>
      <c r="E39" s="64"/>
      <c r="F39" s="66"/>
      <c r="G39" s="64"/>
      <c r="H39" s="66"/>
      <c r="I39" s="64"/>
      <c r="J39" s="66"/>
      <c r="K39" s="64"/>
      <c r="L39" s="65"/>
      <c r="M39" s="65"/>
      <c r="N39" s="65"/>
      <c r="O39" s="65"/>
      <c r="P39" s="65"/>
      <c r="Q39" s="65"/>
      <c r="R39" s="66"/>
      <c r="S39" s="64"/>
      <c r="T39" s="65"/>
      <c r="U39" s="65"/>
      <c r="V39" s="65"/>
      <c r="W39" s="65"/>
      <c r="X39" s="65"/>
      <c r="Y39" s="65"/>
      <c r="Z39" s="66"/>
      <c r="AA39" s="1"/>
    </row>
    <row r="40" spans="1:27" ht="18.75" x14ac:dyDescent="0.25">
      <c r="A40" s="12">
        <f>S34+1</f>
        <v>44626</v>
      </c>
      <c r="B40" s="45"/>
      <c r="C40" s="12">
        <f>A40+1</f>
        <v>44627</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47"/>
      <c r="B41" s="49"/>
      <c r="C41" s="47"/>
      <c r="D41" s="48"/>
      <c r="E41" s="18"/>
      <c r="F41" s="6"/>
      <c r="G41" s="6"/>
      <c r="H41" s="6"/>
      <c r="I41" s="6"/>
      <c r="J41" s="6"/>
      <c r="K41" s="6"/>
      <c r="L41" s="6"/>
      <c r="M41" s="6"/>
      <c r="N41" s="6"/>
      <c r="O41" s="6"/>
      <c r="P41" s="6"/>
      <c r="Q41" s="6"/>
      <c r="R41" s="6"/>
      <c r="S41" s="6"/>
      <c r="T41" s="6"/>
      <c r="U41" s="6"/>
      <c r="V41" s="6"/>
      <c r="W41" s="6"/>
      <c r="X41" s="6"/>
      <c r="Y41" s="6"/>
      <c r="Z41" s="8"/>
    </row>
    <row r="42" spans="1:27" x14ac:dyDescent="0.2">
      <c r="A42" s="47"/>
      <c r="B42" s="49"/>
      <c r="C42" s="47"/>
      <c r="D42" s="48"/>
      <c r="E42" s="18"/>
      <c r="F42" s="6"/>
      <c r="G42" s="6"/>
      <c r="H42" s="6"/>
      <c r="I42" s="6"/>
      <c r="J42" s="6"/>
      <c r="K42" s="6"/>
      <c r="L42" s="6"/>
      <c r="M42" s="6"/>
      <c r="N42" s="6"/>
      <c r="O42" s="6"/>
      <c r="P42" s="6"/>
      <c r="Q42" s="6"/>
      <c r="R42" s="6"/>
      <c r="S42" s="6"/>
      <c r="T42" s="6"/>
      <c r="U42" s="6"/>
      <c r="V42" s="6"/>
      <c r="W42" s="6"/>
      <c r="X42" s="6"/>
      <c r="Y42" s="6"/>
      <c r="Z42" s="7"/>
    </row>
    <row r="43" spans="1:27" x14ac:dyDescent="0.2">
      <c r="A43" s="47"/>
      <c r="B43" s="49"/>
      <c r="C43" s="47"/>
      <c r="D43" s="48"/>
      <c r="E43" s="18"/>
      <c r="F43" s="6"/>
      <c r="G43" s="6"/>
      <c r="H43" s="6"/>
      <c r="I43" s="6"/>
      <c r="J43" s="6"/>
      <c r="K43" s="6"/>
      <c r="L43" s="6"/>
      <c r="M43" s="6"/>
      <c r="N43" s="6"/>
      <c r="O43" s="6"/>
      <c r="P43" s="6"/>
      <c r="Q43" s="6"/>
      <c r="R43" s="6"/>
      <c r="S43" s="6"/>
      <c r="T43" s="6"/>
      <c r="U43" s="6"/>
      <c r="V43" s="6"/>
      <c r="W43" s="6"/>
      <c r="X43" s="6"/>
      <c r="Y43" s="6"/>
      <c r="Z43" s="7"/>
    </row>
    <row r="44" spans="1:27" x14ac:dyDescent="0.2">
      <c r="A44" s="47"/>
      <c r="B44" s="49"/>
      <c r="C44" s="47"/>
      <c r="D44" s="48"/>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64"/>
      <c r="B45" s="65"/>
      <c r="C45" s="64"/>
      <c r="D45" s="66"/>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A23" sqref="A23:B2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1">
        <f>DATE('1'!AD18,'1'!AD20+2,1)</f>
        <v>44621</v>
      </c>
      <c r="B1" s="101"/>
      <c r="C1" s="101"/>
      <c r="D1" s="101"/>
      <c r="E1" s="101"/>
      <c r="F1" s="101"/>
      <c r="G1" s="101"/>
      <c r="H1" s="101"/>
      <c r="I1" s="11"/>
      <c r="J1" s="11"/>
      <c r="K1" s="77">
        <f>DATE(YEAR(A1),MONTH(A1)-1,1)</f>
        <v>44593</v>
      </c>
      <c r="L1" s="77"/>
      <c r="M1" s="77"/>
      <c r="N1" s="77"/>
      <c r="O1" s="77"/>
      <c r="P1" s="77"/>
      <c r="Q1" s="77"/>
      <c r="S1" s="77">
        <f>DATE(YEAR(A1),MONTH(A1)+1,1)</f>
        <v>44652</v>
      </c>
      <c r="T1" s="77"/>
      <c r="U1" s="77"/>
      <c r="V1" s="77"/>
      <c r="W1" s="77"/>
      <c r="X1" s="77"/>
      <c r="Y1" s="77"/>
    </row>
    <row r="2" spans="1:27" s="3" customFormat="1" ht="11.25" customHeight="1" x14ac:dyDescent="0.2">
      <c r="A2" s="101"/>
      <c r="B2" s="101"/>
      <c r="C2" s="101"/>
      <c r="D2" s="101"/>
      <c r="E2" s="101"/>
      <c r="F2" s="101"/>
      <c r="G2" s="101"/>
      <c r="H2" s="101"/>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01"/>
      <c r="B3" s="101"/>
      <c r="C3" s="101"/>
      <c r="D3" s="101"/>
      <c r="E3" s="101"/>
      <c r="F3" s="101"/>
      <c r="G3" s="101"/>
      <c r="H3" s="101"/>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44593</v>
      </c>
      <c r="N3" s="22">
        <f t="shared" si="0"/>
        <v>44594</v>
      </c>
      <c r="O3" s="22">
        <f t="shared" si="0"/>
        <v>44595</v>
      </c>
      <c r="P3" s="22">
        <f t="shared" si="0"/>
        <v>44596</v>
      </c>
      <c r="Q3" s="22">
        <f t="shared" si="0"/>
        <v>44597</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44652</v>
      </c>
      <c r="Y3" s="22">
        <f t="shared" si="1"/>
        <v>44653</v>
      </c>
    </row>
    <row r="4" spans="1:27" s="4" customFormat="1" ht="9" customHeight="1" x14ac:dyDescent="0.2">
      <c r="A4" s="101"/>
      <c r="B4" s="101"/>
      <c r="C4" s="101"/>
      <c r="D4" s="101"/>
      <c r="E4" s="101"/>
      <c r="F4" s="101"/>
      <c r="G4" s="101"/>
      <c r="H4" s="101"/>
      <c r="I4" s="11"/>
      <c r="J4" s="11"/>
      <c r="K4" s="22">
        <f t="shared" si="0"/>
        <v>44598</v>
      </c>
      <c r="L4" s="22">
        <f t="shared" si="0"/>
        <v>44599</v>
      </c>
      <c r="M4" s="22">
        <f t="shared" si="0"/>
        <v>44600</v>
      </c>
      <c r="N4" s="22">
        <f t="shared" si="0"/>
        <v>44601</v>
      </c>
      <c r="O4" s="22">
        <f t="shared" si="0"/>
        <v>44602</v>
      </c>
      <c r="P4" s="22">
        <f t="shared" si="0"/>
        <v>44603</v>
      </c>
      <c r="Q4" s="22">
        <f t="shared" si="0"/>
        <v>44604</v>
      </c>
      <c r="R4" s="3"/>
      <c r="S4" s="22">
        <f t="shared" si="1"/>
        <v>44654</v>
      </c>
      <c r="T4" s="22">
        <f t="shared" si="1"/>
        <v>44655</v>
      </c>
      <c r="U4" s="22">
        <f t="shared" si="1"/>
        <v>44656</v>
      </c>
      <c r="V4" s="22">
        <f t="shared" si="1"/>
        <v>44657</v>
      </c>
      <c r="W4" s="22">
        <f t="shared" si="1"/>
        <v>44658</v>
      </c>
      <c r="X4" s="22">
        <f t="shared" si="1"/>
        <v>44659</v>
      </c>
      <c r="Y4" s="22">
        <f t="shared" si="1"/>
        <v>44660</v>
      </c>
    </row>
    <row r="5" spans="1:27" s="4" customFormat="1" ht="9" customHeight="1" x14ac:dyDescent="0.2">
      <c r="A5" s="101"/>
      <c r="B5" s="101"/>
      <c r="C5" s="101"/>
      <c r="D5" s="101"/>
      <c r="E5" s="101"/>
      <c r="F5" s="101"/>
      <c r="G5" s="101"/>
      <c r="H5" s="101"/>
      <c r="I5" s="11"/>
      <c r="J5" s="11"/>
      <c r="K5" s="22">
        <f t="shared" si="0"/>
        <v>44605</v>
      </c>
      <c r="L5" s="22">
        <f t="shared" si="0"/>
        <v>44606</v>
      </c>
      <c r="M5" s="22">
        <f t="shared" si="0"/>
        <v>44607</v>
      </c>
      <c r="N5" s="22">
        <f t="shared" si="0"/>
        <v>44608</v>
      </c>
      <c r="O5" s="22">
        <f t="shared" si="0"/>
        <v>44609</v>
      </c>
      <c r="P5" s="22">
        <f t="shared" si="0"/>
        <v>44610</v>
      </c>
      <c r="Q5" s="22">
        <f t="shared" si="0"/>
        <v>44611</v>
      </c>
      <c r="R5" s="3"/>
      <c r="S5" s="22">
        <f t="shared" si="1"/>
        <v>44661</v>
      </c>
      <c r="T5" s="22">
        <f t="shared" si="1"/>
        <v>44662</v>
      </c>
      <c r="U5" s="22">
        <f t="shared" si="1"/>
        <v>44663</v>
      </c>
      <c r="V5" s="22">
        <f t="shared" si="1"/>
        <v>44664</v>
      </c>
      <c r="W5" s="22">
        <f t="shared" si="1"/>
        <v>44665</v>
      </c>
      <c r="X5" s="22">
        <f t="shared" si="1"/>
        <v>44666</v>
      </c>
      <c r="Y5" s="22">
        <f t="shared" si="1"/>
        <v>44667</v>
      </c>
    </row>
    <row r="6" spans="1:27" s="4" customFormat="1" ht="9" customHeight="1" x14ac:dyDescent="0.2">
      <c r="A6" s="101"/>
      <c r="B6" s="101"/>
      <c r="C6" s="101"/>
      <c r="D6" s="101"/>
      <c r="E6" s="101"/>
      <c r="F6" s="101"/>
      <c r="G6" s="101"/>
      <c r="H6" s="101"/>
      <c r="I6" s="11"/>
      <c r="J6" s="11"/>
      <c r="K6" s="22">
        <f t="shared" si="0"/>
        <v>44612</v>
      </c>
      <c r="L6" s="22">
        <f t="shared" si="0"/>
        <v>44613</v>
      </c>
      <c r="M6" s="22">
        <f t="shared" si="0"/>
        <v>44614</v>
      </c>
      <c r="N6" s="22">
        <f t="shared" si="0"/>
        <v>44615</v>
      </c>
      <c r="O6" s="22">
        <f t="shared" si="0"/>
        <v>44616</v>
      </c>
      <c r="P6" s="22">
        <f t="shared" si="0"/>
        <v>44617</v>
      </c>
      <c r="Q6" s="22">
        <f t="shared" si="0"/>
        <v>44618</v>
      </c>
      <c r="R6" s="3"/>
      <c r="S6" s="22">
        <f t="shared" si="1"/>
        <v>44668</v>
      </c>
      <c r="T6" s="22">
        <f t="shared" si="1"/>
        <v>44669</v>
      </c>
      <c r="U6" s="22">
        <f t="shared" si="1"/>
        <v>44670</v>
      </c>
      <c r="V6" s="22">
        <f t="shared" si="1"/>
        <v>44671</v>
      </c>
      <c r="W6" s="22">
        <f t="shared" si="1"/>
        <v>44672</v>
      </c>
      <c r="X6" s="22">
        <f t="shared" si="1"/>
        <v>44673</v>
      </c>
      <c r="Y6" s="22">
        <f t="shared" si="1"/>
        <v>44674</v>
      </c>
    </row>
    <row r="7" spans="1:27" s="4" customFormat="1" ht="9" customHeight="1" x14ac:dyDescent="0.2">
      <c r="A7" s="101"/>
      <c r="B7" s="101"/>
      <c r="C7" s="101"/>
      <c r="D7" s="101"/>
      <c r="E7" s="101"/>
      <c r="F7" s="101"/>
      <c r="G7" s="101"/>
      <c r="H7" s="101"/>
      <c r="I7" s="11"/>
      <c r="J7" s="11"/>
      <c r="K7" s="22">
        <f t="shared" si="0"/>
        <v>44619</v>
      </c>
      <c r="L7" s="22">
        <f t="shared" si="0"/>
        <v>44620</v>
      </c>
      <c r="M7" s="22" t="str">
        <f t="shared" si="0"/>
        <v/>
      </c>
      <c r="N7" s="22" t="str">
        <f t="shared" si="0"/>
        <v/>
      </c>
      <c r="O7" s="22" t="str">
        <f t="shared" si="0"/>
        <v/>
      </c>
      <c r="P7" s="22" t="str">
        <f t="shared" si="0"/>
        <v/>
      </c>
      <c r="Q7" s="22" t="str">
        <f t="shared" si="0"/>
        <v/>
      </c>
      <c r="R7" s="3"/>
      <c r="S7" s="22">
        <f t="shared" si="1"/>
        <v>44675</v>
      </c>
      <c r="T7" s="22">
        <f t="shared" si="1"/>
        <v>44676</v>
      </c>
      <c r="U7" s="22">
        <f t="shared" si="1"/>
        <v>44677</v>
      </c>
      <c r="V7" s="22">
        <f t="shared" si="1"/>
        <v>44678</v>
      </c>
      <c r="W7" s="22">
        <f t="shared" si="1"/>
        <v>44679</v>
      </c>
      <c r="X7" s="22">
        <f t="shared" si="1"/>
        <v>44680</v>
      </c>
      <c r="Y7" s="22">
        <f t="shared" si="1"/>
        <v>44681</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5">
        <f>A10</f>
        <v>44619</v>
      </c>
      <c r="B9" s="76"/>
      <c r="C9" s="76">
        <f>C10</f>
        <v>44620</v>
      </c>
      <c r="D9" s="76"/>
      <c r="E9" s="76">
        <f>E10</f>
        <v>44621</v>
      </c>
      <c r="F9" s="76"/>
      <c r="G9" s="76">
        <f>G10</f>
        <v>44622</v>
      </c>
      <c r="H9" s="76"/>
      <c r="I9" s="76">
        <f>I10</f>
        <v>44623</v>
      </c>
      <c r="J9" s="76"/>
      <c r="K9" s="76">
        <f>K10</f>
        <v>44624</v>
      </c>
      <c r="L9" s="76"/>
      <c r="M9" s="76"/>
      <c r="N9" s="76"/>
      <c r="O9" s="76"/>
      <c r="P9" s="76"/>
      <c r="Q9" s="76"/>
      <c r="R9" s="76"/>
      <c r="S9" s="76">
        <f>S10</f>
        <v>44625</v>
      </c>
      <c r="T9" s="76"/>
      <c r="U9" s="76"/>
      <c r="V9" s="76"/>
      <c r="W9" s="76"/>
      <c r="X9" s="76"/>
      <c r="Y9" s="76"/>
      <c r="Z9" s="78"/>
    </row>
    <row r="10" spans="1:27" s="1" customFormat="1" ht="18.75" x14ac:dyDescent="0.2">
      <c r="A10" s="14">
        <f>$A$1-(WEEKDAY($A$1,1)-(start_day-1))-IF((WEEKDAY($A$1,1)-(start_day-1))&lt;=0,7,0)+1</f>
        <v>44619</v>
      </c>
      <c r="B10" s="15"/>
      <c r="C10" s="12">
        <f>A10+1</f>
        <v>44620</v>
      </c>
      <c r="D10" s="13"/>
      <c r="E10" s="12">
        <f>C10+1</f>
        <v>44621</v>
      </c>
      <c r="F10" s="13"/>
      <c r="G10" s="12">
        <f>E10+1</f>
        <v>44622</v>
      </c>
      <c r="H10" s="13"/>
      <c r="I10" s="12">
        <f>G10+1</f>
        <v>44623</v>
      </c>
      <c r="J10" s="13"/>
      <c r="K10" s="72">
        <f>I10+1</f>
        <v>44624</v>
      </c>
      <c r="L10" s="73"/>
      <c r="M10" s="70"/>
      <c r="N10" s="70"/>
      <c r="O10" s="70"/>
      <c r="P10" s="70"/>
      <c r="Q10" s="70"/>
      <c r="R10" s="71"/>
      <c r="S10" s="102">
        <f>K10+1</f>
        <v>44625</v>
      </c>
      <c r="T10" s="103"/>
      <c r="U10" s="104"/>
      <c r="V10" s="104"/>
      <c r="W10" s="104"/>
      <c r="X10" s="104"/>
      <c r="Y10" s="104"/>
      <c r="Z10" s="105"/>
    </row>
    <row r="11" spans="1:27" s="1" customFormat="1" x14ac:dyDescent="0.2">
      <c r="A11" s="47"/>
      <c r="B11" s="49"/>
      <c r="C11" s="47"/>
      <c r="D11" s="48"/>
      <c r="E11" s="53" t="s">
        <v>30</v>
      </c>
      <c r="F11" s="55"/>
      <c r="G11" s="89" t="s">
        <v>31</v>
      </c>
      <c r="H11" s="90"/>
      <c r="I11" s="53" t="s">
        <v>30</v>
      </c>
      <c r="J11" s="55"/>
      <c r="K11" s="53" t="s">
        <v>30</v>
      </c>
      <c r="L11" s="54"/>
      <c r="M11" s="54"/>
      <c r="N11" s="54"/>
      <c r="O11" s="54"/>
      <c r="P11" s="54"/>
      <c r="Q11" s="54"/>
      <c r="R11" s="55"/>
      <c r="S11" s="50"/>
      <c r="T11" s="51"/>
      <c r="U11" s="51"/>
      <c r="V11" s="51"/>
      <c r="W11" s="51"/>
      <c r="X11" s="51"/>
      <c r="Y11" s="51"/>
      <c r="Z11" s="52"/>
    </row>
    <row r="12" spans="1:27" s="1" customFormat="1" x14ac:dyDescent="0.2">
      <c r="A12" s="47"/>
      <c r="B12" s="49"/>
      <c r="C12" s="47"/>
      <c r="D12" s="48"/>
      <c r="E12" s="79" t="s">
        <v>26</v>
      </c>
      <c r="F12" s="80"/>
      <c r="G12" s="87" t="s">
        <v>38</v>
      </c>
      <c r="H12" s="88"/>
      <c r="I12" s="79" t="s">
        <v>26</v>
      </c>
      <c r="J12" s="80"/>
      <c r="K12" s="79" t="s">
        <v>22</v>
      </c>
      <c r="L12" s="84"/>
      <c r="M12" s="84"/>
      <c r="N12" s="84"/>
      <c r="O12" s="84"/>
      <c r="P12" s="84"/>
      <c r="Q12" s="84"/>
      <c r="R12" s="80"/>
      <c r="S12" s="47"/>
      <c r="T12" s="49"/>
      <c r="U12" s="49"/>
      <c r="V12" s="49"/>
      <c r="W12" s="49"/>
      <c r="X12" s="49"/>
      <c r="Y12" s="49"/>
      <c r="Z12" s="48"/>
    </row>
    <row r="13" spans="1:27" s="1" customFormat="1" x14ac:dyDescent="0.2">
      <c r="A13" s="47"/>
      <c r="B13" s="49"/>
      <c r="C13" s="47"/>
      <c r="D13" s="48"/>
      <c r="E13" s="47"/>
      <c r="F13" s="48"/>
      <c r="G13" s="87" t="s">
        <v>39</v>
      </c>
      <c r="H13" s="88"/>
      <c r="I13" s="79" t="s">
        <v>39</v>
      </c>
      <c r="J13" s="80"/>
      <c r="K13" s="47"/>
      <c r="L13" s="49"/>
      <c r="M13" s="49"/>
      <c r="N13" s="49"/>
      <c r="O13" s="49"/>
      <c r="P13" s="49"/>
      <c r="Q13" s="49"/>
      <c r="R13" s="48"/>
      <c r="S13" s="47"/>
      <c r="T13" s="49"/>
      <c r="U13" s="49"/>
      <c r="V13" s="49"/>
      <c r="W13" s="49"/>
      <c r="X13" s="49"/>
      <c r="Y13" s="49"/>
      <c r="Z13" s="48"/>
    </row>
    <row r="14" spans="1:27" s="1" customFormat="1" x14ac:dyDescent="0.2">
      <c r="A14" s="47"/>
      <c r="B14" s="49"/>
      <c r="C14" s="47"/>
      <c r="D14" s="48"/>
      <c r="E14" s="47"/>
      <c r="F14" s="48"/>
      <c r="G14" s="47"/>
      <c r="H14" s="48"/>
      <c r="I14" s="47"/>
      <c r="J14" s="48"/>
      <c r="K14" s="60" t="s">
        <v>23</v>
      </c>
      <c r="L14" s="61"/>
      <c r="M14" s="61"/>
      <c r="N14" s="61"/>
      <c r="O14" s="61"/>
      <c r="P14" s="61"/>
      <c r="Q14" s="61"/>
      <c r="R14" s="62"/>
      <c r="S14" s="60" t="s">
        <v>23</v>
      </c>
      <c r="T14" s="61"/>
      <c r="U14" s="61"/>
      <c r="V14" s="61"/>
      <c r="W14" s="61"/>
      <c r="X14" s="61"/>
      <c r="Y14" s="61"/>
      <c r="Z14" s="62"/>
    </row>
    <row r="15" spans="1:27" s="2" customFormat="1" ht="13.15" customHeight="1" x14ac:dyDescent="0.2">
      <c r="A15" s="64"/>
      <c r="B15" s="65"/>
      <c r="C15" s="64"/>
      <c r="D15" s="66"/>
      <c r="E15" s="64"/>
      <c r="F15" s="66"/>
      <c r="G15" s="64"/>
      <c r="H15" s="66"/>
      <c r="I15" s="64"/>
      <c r="J15" s="66"/>
      <c r="K15" s="67" t="s">
        <v>34</v>
      </c>
      <c r="L15" s="68"/>
      <c r="M15" s="68"/>
      <c r="N15" s="68"/>
      <c r="O15" s="68"/>
      <c r="P15" s="68"/>
      <c r="Q15" s="68"/>
      <c r="R15" s="69"/>
      <c r="S15" s="67" t="s">
        <v>34</v>
      </c>
      <c r="T15" s="68"/>
      <c r="U15" s="68"/>
      <c r="V15" s="68"/>
      <c r="W15" s="68"/>
      <c r="X15" s="68"/>
      <c r="Y15" s="68"/>
      <c r="Z15" s="69"/>
      <c r="AA15" s="1"/>
    </row>
    <row r="16" spans="1:27" s="1" customFormat="1" ht="18.75" x14ac:dyDescent="0.2">
      <c r="A16" s="12">
        <f>S10+1</f>
        <v>44626</v>
      </c>
      <c r="B16" s="45"/>
      <c r="C16" s="12">
        <f>A16+1</f>
        <v>44627</v>
      </c>
      <c r="D16" s="13"/>
      <c r="E16" s="12">
        <f>C16+1</f>
        <v>44628</v>
      </c>
      <c r="F16" s="13"/>
      <c r="G16" s="12">
        <f>E16+1</f>
        <v>44629</v>
      </c>
      <c r="H16" s="13"/>
      <c r="I16" s="12">
        <f>G16+1</f>
        <v>44630</v>
      </c>
      <c r="J16" s="13"/>
      <c r="K16" s="72">
        <f>I16+1</f>
        <v>44631</v>
      </c>
      <c r="L16" s="73"/>
      <c r="M16" s="70"/>
      <c r="N16" s="70"/>
      <c r="O16" s="70"/>
      <c r="P16" s="70"/>
      <c r="Q16" s="70"/>
      <c r="R16" s="71"/>
      <c r="S16" s="72">
        <f>K16+1</f>
        <v>44632</v>
      </c>
      <c r="T16" s="73"/>
      <c r="U16" s="70"/>
      <c r="V16" s="70"/>
      <c r="W16" s="70"/>
      <c r="X16" s="70"/>
      <c r="Y16" s="70"/>
      <c r="Z16" s="71"/>
    </row>
    <row r="17" spans="1:27" s="1" customFormat="1" ht="12.75" customHeight="1" x14ac:dyDescent="0.2">
      <c r="A17" s="47"/>
      <c r="B17" s="49"/>
      <c r="C17" s="53" t="s">
        <v>30</v>
      </c>
      <c r="D17" s="55"/>
      <c r="E17" s="53" t="s">
        <v>30</v>
      </c>
      <c r="F17" s="55"/>
      <c r="G17" s="89" t="s">
        <v>31</v>
      </c>
      <c r="H17" s="90"/>
      <c r="I17" s="53" t="s">
        <v>30</v>
      </c>
      <c r="J17" s="55"/>
      <c r="K17" s="53" t="s">
        <v>30</v>
      </c>
      <c r="L17" s="54"/>
      <c r="M17" s="54"/>
      <c r="N17" s="54"/>
      <c r="O17" s="54"/>
      <c r="P17" s="54"/>
      <c r="Q17" s="54"/>
      <c r="R17" s="55"/>
      <c r="S17" s="60" t="s">
        <v>23</v>
      </c>
      <c r="T17" s="61"/>
      <c r="U17" s="61"/>
      <c r="V17" s="61"/>
      <c r="W17" s="61"/>
      <c r="X17" s="61"/>
      <c r="Y17" s="61"/>
      <c r="Z17" s="62"/>
    </row>
    <row r="18" spans="1:27" s="1" customFormat="1" x14ac:dyDescent="0.2">
      <c r="A18" s="47"/>
      <c r="B18" s="49"/>
      <c r="C18" s="79" t="s">
        <v>35</v>
      </c>
      <c r="D18" s="80"/>
      <c r="E18" s="79" t="s">
        <v>26</v>
      </c>
      <c r="F18" s="80"/>
      <c r="G18" s="87" t="s">
        <v>22</v>
      </c>
      <c r="H18" s="88"/>
      <c r="I18" s="79" t="s">
        <v>39</v>
      </c>
      <c r="J18" s="80"/>
      <c r="K18" s="79" t="s">
        <v>22</v>
      </c>
      <c r="L18" s="84"/>
      <c r="M18" s="84"/>
      <c r="N18" s="84"/>
      <c r="O18" s="84"/>
      <c r="P18" s="84"/>
      <c r="Q18" s="84"/>
      <c r="R18" s="80"/>
      <c r="S18" s="63" t="s">
        <v>22</v>
      </c>
      <c r="T18" s="61"/>
      <c r="U18" s="61"/>
      <c r="V18" s="61"/>
      <c r="W18" s="61"/>
      <c r="X18" s="61"/>
      <c r="Y18" s="61"/>
      <c r="Z18" s="62"/>
    </row>
    <row r="19" spans="1:27" s="1" customFormat="1" x14ac:dyDescent="0.2">
      <c r="A19" s="47"/>
      <c r="B19" s="49"/>
      <c r="C19" s="79" t="s">
        <v>36</v>
      </c>
      <c r="D19" s="80"/>
      <c r="E19" s="47"/>
      <c r="F19" s="48"/>
      <c r="G19" s="87" t="s">
        <v>39</v>
      </c>
      <c r="H19" s="88"/>
      <c r="I19" s="47"/>
      <c r="J19" s="48"/>
      <c r="K19" s="47"/>
      <c r="L19" s="49"/>
      <c r="M19" s="49"/>
      <c r="N19" s="49"/>
      <c r="O19" s="49"/>
      <c r="P19" s="49"/>
      <c r="Q19" s="49"/>
      <c r="R19" s="48"/>
      <c r="S19" s="47"/>
      <c r="T19" s="49"/>
      <c r="U19" s="49"/>
      <c r="V19" s="49"/>
      <c r="W19" s="49"/>
      <c r="X19" s="49"/>
      <c r="Y19" s="49"/>
      <c r="Z19" s="48"/>
    </row>
    <row r="20" spans="1:27" s="1" customFormat="1" x14ac:dyDescent="0.2">
      <c r="A20" s="47"/>
      <c r="B20" s="49"/>
      <c r="C20" s="47"/>
      <c r="D20" s="48"/>
      <c r="E20" s="47"/>
      <c r="F20" s="48"/>
      <c r="G20" s="47"/>
      <c r="H20" s="48"/>
      <c r="I20" s="47"/>
      <c r="J20" s="48"/>
      <c r="K20" s="60" t="s">
        <v>23</v>
      </c>
      <c r="L20" s="61"/>
      <c r="M20" s="61"/>
      <c r="N20" s="61"/>
      <c r="O20" s="61"/>
      <c r="P20" s="61"/>
      <c r="Q20" s="61"/>
      <c r="R20" s="62"/>
      <c r="S20" s="47"/>
      <c r="T20" s="49"/>
      <c r="U20" s="49"/>
      <c r="V20" s="49"/>
      <c r="W20" s="49"/>
      <c r="X20" s="49"/>
      <c r="Y20" s="49"/>
      <c r="Z20" s="48"/>
    </row>
    <row r="21" spans="1:27" s="2" customFormat="1" ht="13.15" customHeight="1" x14ac:dyDescent="0.2">
      <c r="A21" s="64"/>
      <c r="B21" s="65"/>
      <c r="C21" s="64"/>
      <c r="D21" s="66"/>
      <c r="E21" s="64"/>
      <c r="F21" s="66"/>
      <c r="G21" s="64"/>
      <c r="H21" s="66"/>
      <c r="I21" s="64"/>
      <c r="J21" s="66"/>
      <c r="K21" s="67" t="s">
        <v>34</v>
      </c>
      <c r="L21" s="68"/>
      <c r="M21" s="68"/>
      <c r="N21" s="68"/>
      <c r="O21" s="68"/>
      <c r="P21" s="68"/>
      <c r="Q21" s="68"/>
      <c r="R21" s="69"/>
      <c r="S21" s="64"/>
      <c r="T21" s="65"/>
      <c r="U21" s="65"/>
      <c r="V21" s="65"/>
      <c r="W21" s="65"/>
      <c r="X21" s="65"/>
      <c r="Y21" s="65"/>
      <c r="Z21" s="66"/>
      <c r="AA21" s="1"/>
    </row>
    <row r="22" spans="1:27" s="1" customFormat="1" ht="18.75" x14ac:dyDescent="0.2">
      <c r="A22" s="12">
        <f>S16+1</f>
        <v>44633</v>
      </c>
      <c r="B22" s="45"/>
      <c r="C22" s="12">
        <f>A22+1</f>
        <v>44634</v>
      </c>
      <c r="D22" s="13"/>
      <c r="E22" s="12">
        <f>C22+1</f>
        <v>44635</v>
      </c>
      <c r="F22" s="13"/>
      <c r="G22" s="12">
        <f>E22+1</f>
        <v>44636</v>
      </c>
      <c r="H22" s="13"/>
      <c r="I22" s="12">
        <f>G22+1</f>
        <v>44637</v>
      </c>
      <c r="J22" s="13"/>
      <c r="K22" s="72">
        <f>I22+1</f>
        <v>44638</v>
      </c>
      <c r="L22" s="73"/>
      <c r="M22" s="70"/>
      <c r="N22" s="70"/>
      <c r="O22" s="70"/>
      <c r="P22" s="70"/>
      <c r="Q22" s="70"/>
      <c r="R22" s="71"/>
      <c r="S22" s="72">
        <f>K22+1</f>
        <v>44639</v>
      </c>
      <c r="T22" s="73"/>
      <c r="U22" s="70"/>
      <c r="V22" s="70"/>
      <c r="W22" s="70"/>
      <c r="X22" s="70"/>
      <c r="Y22" s="70"/>
      <c r="Z22" s="71"/>
    </row>
    <row r="23" spans="1:27" s="1" customFormat="1" x14ac:dyDescent="0.2">
      <c r="A23" s="53" t="s">
        <v>30</v>
      </c>
      <c r="B23" s="55"/>
      <c r="C23" s="53" t="s">
        <v>30</v>
      </c>
      <c r="D23" s="55"/>
      <c r="E23" s="53" t="s">
        <v>30</v>
      </c>
      <c r="F23" s="55"/>
      <c r="G23" s="89" t="s">
        <v>31</v>
      </c>
      <c r="H23" s="90"/>
      <c r="I23" s="53" t="s">
        <v>30</v>
      </c>
      <c r="J23" s="55"/>
      <c r="K23" s="53" t="s">
        <v>30</v>
      </c>
      <c r="L23" s="54"/>
      <c r="M23" s="54"/>
      <c r="N23" s="54"/>
      <c r="O23" s="54"/>
      <c r="P23" s="54"/>
      <c r="Q23" s="54"/>
      <c r="R23" s="55"/>
      <c r="S23" s="47"/>
      <c r="T23" s="49"/>
      <c r="U23" s="49"/>
      <c r="V23" s="49"/>
      <c r="W23" s="49"/>
      <c r="X23" s="49"/>
      <c r="Y23" s="49"/>
      <c r="Z23" s="48"/>
    </row>
    <row r="24" spans="1:27" s="1" customFormat="1" x14ac:dyDescent="0.2">
      <c r="A24" s="79" t="s">
        <v>35</v>
      </c>
      <c r="B24" s="80"/>
      <c r="C24" s="79" t="s">
        <v>35</v>
      </c>
      <c r="D24" s="80"/>
      <c r="E24" s="79" t="s">
        <v>26</v>
      </c>
      <c r="F24" s="80"/>
      <c r="G24" s="87" t="s">
        <v>39</v>
      </c>
      <c r="H24" s="88"/>
      <c r="I24" s="79" t="s">
        <v>26</v>
      </c>
      <c r="J24" s="80"/>
      <c r="K24" s="79" t="s">
        <v>40</v>
      </c>
      <c r="L24" s="84"/>
      <c r="M24" s="84"/>
      <c r="N24" s="84"/>
      <c r="O24" s="84"/>
      <c r="P24" s="84"/>
      <c r="Q24" s="84"/>
      <c r="R24" s="80"/>
      <c r="S24" s="47"/>
      <c r="T24" s="49"/>
      <c r="U24" s="49"/>
      <c r="V24" s="49"/>
      <c r="W24" s="49"/>
      <c r="X24" s="49"/>
      <c r="Y24" s="49"/>
      <c r="Z24" s="48"/>
    </row>
    <row r="25" spans="1:27" s="1" customFormat="1" x14ac:dyDescent="0.2">
      <c r="A25" s="47"/>
      <c r="B25" s="49"/>
      <c r="C25" s="79" t="s">
        <v>36</v>
      </c>
      <c r="D25" s="80"/>
      <c r="E25" s="47"/>
      <c r="F25" s="48"/>
      <c r="G25" s="47"/>
      <c r="H25" s="48"/>
      <c r="I25" s="79" t="s">
        <v>39</v>
      </c>
      <c r="J25" s="80"/>
      <c r="K25" s="47"/>
      <c r="L25" s="49"/>
      <c r="M25" s="49"/>
      <c r="N25" s="49"/>
      <c r="O25" s="49"/>
      <c r="P25" s="49"/>
      <c r="Q25" s="49"/>
      <c r="R25" s="48"/>
      <c r="S25" s="47"/>
      <c r="T25" s="49"/>
      <c r="U25" s="49"/>
      <c r="V25" s="49"/>
      <c r="W25" s="49"/>
      <c r="X25" s="49"/>
      <c r="Y25" s="49"/>
      <c r="Z25" s="48"/>
    </row>
    <row r="26" spans="1:27" s="1" customFormat="1" x14ac:dyDescent="0.2">
      <c r="A26" s="47"/>
      <c r="B26" s="49"/>
      <c r="C26" s="47"/>
      <c r="D26" s="48"/>
      <c r="E26" s="47"/>
      <c r="F26" s="48"/>
      <c r="G26" s="47"/>
      <c r="H26" s="48"/>
      <c r="I26" s="47"/>
      <c r="J26" s="48"/>
      <c r="K26" s="60" t="s">
        <v>23</v>
      </c>
      <c r="L26" s="61"/>
      <c r="M26" s="61"/>
      <c r="N26" s="61"/>
      <c r="O26" s="61"/>
      <c r="P26" s="61"/>
      <c r="Q26" s="61"/>
      <c r="R26" s="62"/>
      <c r="S26" s="47"/>
      <c r="T26" s="49"/>
      <c r="U26" s="49"/>
      <c r="V26" s="49"/>
      <c r="W26" s="49"/>
      <c r="X26" s="49"/>
      <c r="Y26" s="49"/>
      <c r="Z26" s="48"/>
    </row>
    <row r="27" spans="1:27" s="2" customFormat="1" x14ac:dyDescent="0.2">
      <c r="A27" s="64"/>
      <c r="B27" s="65"/>
      <c r="C27" s="64"/>
      <c r="D27" s="66"/>
      <c r="E27" s="64"/>
      <c r="F27" s="66"/>
      <c r="G27" s="64"/>
      <c r="H27" s="66"/>
      <c r="I27" s="64"/>
      <c r="J27" s="66"/>
      <c r="K27" s="67" t="s">
        <v>34</v>
      </c>
      <c r="L27" s="68"/>
      <c r="M27" s="68"/>
      <c r="N27" s="68"/>
      <c r="O27" s="68"/>
      <c r="P27" s="68"/>
      <c r="Q27" s="68"/>
      <c r="R27" s="69"/>
      <c r="S27" s="64"/>
      <c r="T27" s="65"/>
      <c r="U27" s="65"/>
      <c r="V27" s="65"/>
      <c r="W27" s="65"/>
      <c r="X27" s="65"/>
      <c r="Y27" s="65"/>
      <c r="Z27" s="66"/>
      <c r="AA27" s="1"/>
    </row>
    <row r="28" spans="1:27" s="1" customFormat="1" ht="18.75" x14ac:dyDescent="0.2">
      <c r="A28" s="12">
        <f>S22+1</f>
        <v>44640</v>
      </c>
      <c r="B28" s="45"/>
      <c r="C28" s="12">
        <f>A28+1</f>
        <v>44641</v>
      </c>
      <c r="D28" s="13"/>
      <c r="E28" s="12">
        <f>C28+1</f>
        <v>44642</v>
      </c>
      <c r="F28" s="13"/>
      <c r="G28" s="12">
        <f>E28+1</f>
        <v>44643</v>
      </c>
      <c r="H28" s="13"/>
      <c r="I28" s="12">
        <f>G28+1</f>
        <v>44644</v>
      </c>
      <c r="J28" s="13"/>
      <c r="K28" s="72">
        <f>I28+1</f>
        <v>44645</v>
      </c>
      <c r="L28" s="73"/>
      <c r="M28" s="70"/>
      <c r="N28" s="70"/>
      <c r="O28" s="70"/>
      <c r="P28" s="70"/>
      <c r="Q28" s="70"/>
      <c r="R28" s="71"/>
      <c r="S28" s="72">
        <f>K28+1</f>
        <v>44646</v>
      </c>
      <c r="T28" s="73"/>
      <c r="U28" s="70"/>
      <c r="V28" s="70"/>
      <c r="W28" s="70"/>
      <c r="X28" s="70"/>
      <c r="Y28" s="70"/>
      <c r="Z28" s="71"/>
    </row>
    <row r="29" spans="1:27" s="1" customFormat="1" x14ac:dyDescent="0.2">
      <c r="A29" s="53" t="s">
        <v>30</v>
      </c>
      <c r="B29" s="55"/>
      <c r="C29" s="53" t="s">
        <v>30</v>
      </c>
      <c r="D29" s="55"/>
      <c r="E29" s="53" t="s">
        <v>30</v>
      </c>
      <c r="F29" s="55"/>
      <c r="G29" s="89" t="s">
        <v>31</v>
      </c>
      <c r="H29" s="90"/>
      <c r="I29" s="53" t="s">
        <v>30</v>
      </c>
      <c r="J29" s="55"/>
      <c r="K29" s="53" t="s">
        <v>30</v>
      </c>
      <c r="L29" s="54"/>
      <c r="M29" s="54"/>
      <c r="N29" s="54"/>
      <c r="O29" s="54"/>
      <c r="P29" s="54"/>
      <c r="Q29" s="54"/>
      <c r="R29" s="55"/>
      <c r="S29" s="60" t="s">
        <v>23</v>
      </c>
      <c r="T29" s="61"/>
      <c r="U29" s="61"/>
      <c r="V29" s="61"/>
      <c r="W29" s="61"/>
      <c r="X29" s="61"/>
      <c r="Y29" s="61"/>
      <c r="Z29" s="62"/>
    </row>
    <row r="30" spans="1:27" s="1" customFormat="1" x14ac:dyDescent="0.2">
      <c r="A30" s="79" t="s">
        <v>35</v>
      </c>
      <c r="B30" s="80"/>
      <c r="C30" s="79" t="s">
        <v>35</v>
      </c>
      <c r="D30" s="80"/>
      <c r="E30" s="79" t="s">
        <v>26</v>
      </c>
      <c r="F30" s="80"/>
      <c r="G30" s="87" t="s">
        <v>22</v>
      </c>
      <c r="H30" s="88"/>
      <c r="I30" s="79" t="s">
        <v>39</v>
      </c>
      <c r="J30" s="80"/>
      <c r="K30" s="79" t="s">
        <v>22</v>
      </c>
      <c r="L30" s="84"/>
      <c r="M30" s="84"/>
      <c r="N30" s="84"/>
      <c r="O30" s="84"/>
      <c r="P30" s="84"/>
      <c r="Q30" s="84"/>
      <c r="R30" s="80"/>
      <c r="S30" s="63" t="s">
        <v>22</v>
      </c>
      <c r="T30" s="61"/>
      <c r="U30" s="61"/>
      <c r="V30" s="61"/>
      <c r="W30" s="61"/>
      <c r="X30" s="61"/>
      <c r="Y30" s="61"/>
      <c r="Z30" s="62"/>
    </row>
    <row r="31" spans="1:27" s="1" customFormat="1" x14ac:dyDescent="0.2">
      <c r="A31" s="47"/>
      <c r="B31" s="49"/>
      <c r="C31" s="79" t="s">
        <v>36</v>
      </c>
      <c r="D31" s="80"/>
      <c r="E31" s="79" t="s">
        <v>39</v>
      </c>
      <c r="F31" s="80"/>
      <c r="G31" s="47"/>
      <c r="H31" s="48"/>
      <c r="I31" s="47"/>
      <c r="J31" s="48"/>
      <c r="K31" s="47"/>
      <c r="L31" s="49"/>
      <c r="M31" s="49"/>
      <c r="N31" s="49"/>
      <c r="O31" s="49"/>
      <c r="P31" s="49"/>
      <c r="Q31" s="49"/>
      <c r="R31" s="48"/>
      <c r="S31" s="47"/>
      <c r="T31" s="49"/>
      <c r="U31" s="49"/>
      <c r="V31" s="49"/>
      <c r="W31" s="49"/>
      <c r="X31" s="49"/>
      <c r="Y31" s="49"/>
      <c r="Z31" s="48"/>
    </row>
    <row r="32" spans="1:27" s="1" customFormat="1" x14ac:dyDescent="0.2">
      <c r="A32" s="47"/>
      <c r="B32" s="49"/>
      <c r="C32" s="47"/>
      <c r="D32" s="48"/>
      <c r="E32" s="47"/>
      <c r="F32" s="48"/>
      <c r="G32" s="47"/>
      <c r="H32" s="48"/>
      <c r="I32" s="47"/>
      <c r="J32" s="48"/>
      <c r="K32" s="60" t="s">
        <v>23</v>
      </c>
      <c r="L32" s="61"/>
      <c r="M32" s="61"/>
      <c r="N32" s="61"/>
      <c r="O32" s="61"/>
      <c r="P32" s="61"/>
      <c r="Q32" s="61"/>
      <c r="R32" s="62"/>
      <c r="S32" s="47"/>
      <c r="T32" s="49"/>
      <c r="U32" s="49"/>
      <c r="V32" s="49"/>
      <c r="W32" s="49"/>
      <c r="X32" s="49"/>
      <c r="Y32" s="49"/>
      <c r="Z32" s="48"/>
    </row>
    <row r="33" spans="1:27" s="2" customFormat="1" x14ac:dyDescent="0.2">
      <c r="A33" s="64"/>
      <c r="B33" s="65"/>
      <c r="C33" s="64"/>
      <c r="D33" s="66"/>
      <c r="E33" s="64"/>
      <c r="F33" s="66"/>
      <c r="G33" s="64"/>
      <c r="H33" s="66"/>
      <c r="I33" s="64"/>
      <c r="J33" s="66"/>
      <c r="K33" s="67" t="s">
        <v>34</v>
      </c>
      <c r="L33" s="68"/>
      <c r="M33" s="68"/>
      <c r="N33" s="68"/>
      <c r="O33" s="68"/>
      <c r="P33" s="68"/>
      <c r="Q33" s="68"/>
      <c r="R33" s="69"/>
      <c r="S33" s="64"/>
      <c r="T33" s="65"/>
      <c r="U33" s="65"/>
      <c r="V33" s="65"/>
      <c r="W33" s="65"/>
      <c r="X33" s="65"/>
      <c r="Y33" s="65"/>
      <c r="Z33" s="66"/>
      <c r="AA33" s="1"/>
    </row>
    <row r="34" spans="1:27" s="1" customFormat="1" ht="18.75" x14ac:dyDescent="0.2">
      <c r="A34" s="12">
        <f>S28+1</f>
        <v>44647</v>
      </c>
      <c r="B34" s="45"/>
      <c r="C34" s="12">
        <f>A34+1</f>
        <v>44648</v>
      </c>
      <c r="D34" s="13"/>
      <c r="E34" s="12">
        <f>C34+1</f>
        <v>44649</v>
      </c>
      <c r="F34" s="13"/>
      <c r="G34" s="12">
        <f>E34+1</f>
        <v>44650</v>
      </c>
      <c r="H34" s="13"/>
      <c r="I34" s="12">
        <f>G34+1</f>
        <v>44651</v>
      </c>
      <c r="J34" s="13"/>
      <c r="K34" s="72">
        <f>I34+1</f>
        <v>44652</v>
      </c>
      <c r="L34" s="73"/>
      <c r="M34" s="70"/>
      <c r="N34" s="70"/>
      <c r="O34" s="70"/>
      <c r="P34" s="70"/>
      <c r="Q34" s="70"/>
      <c r="R34" s="71"/>
      <c r="S34" s="72">
        <f>K34+1</f>
        <v>44653</v>
      </c>
      <c r="T34" s="73"/>
      <c r="U34" s="70"/>
      <c r="V34" s="70"/>
      <c r="W34" s="70"/>
      <c r="X34" s="70"/>
      <c r="Y34" s="70"/>
      <c r="Z34" s="71"/>
    </row>
    <row r="35" spans="1:27" s="1" customFormat="1" x14ac:dyDescent="0.2">
      <c r="A35" s="47"/>
      <c r="B35" s="49"/>
      <c r="C35" s="53" t="s">
        <v>30</v>
      </c>
      <c r="D35" s="55"/>
      <c r="E35" s="53" t="s">
        <v>30</v>
      </c>
      <c r="F35" s="55"/>
      <c r="G35" s="89" t="s">
        <v>31</v>
      </c>
      <c r="H35" s="90"/>
      <c r="I35" s="53" t="s">
        <v>30</v>
      </c>
      <c r="J35" s="55"/>
      <c r="K35" s="47"/>
      <c r="L35" s="49"/>
      <c r="M35" s="49"/>
      <c r="N35" s="49"/>
      <c r="O35" s="49"/>
      <c r="P35" s="49"/>
      <c r="Q35" s="49"/>
      <c r="R35" s="48"/>
      <c r="S35" s="47"/>
      <c r="T35" s="49"/>
      <c r="U35" s="49"/>
      <c r="V35" s="49"/>
      <c r="W35" s="49"/>
      <c r="X35" s="49"/>
      <c r="Y35" s="49"/>
      <c r="Z35" s="48"/>
    </row>
    <row r="36" spans="1:27" s="1" customFormat="1" x14ac:dyDescent="0.2">
      <c r="A36" s="47"/>
      <c r="B36" s="49"/>
      <c r="C36" s="79" t="s">
        <v>35</v>
      </c>
      <c r="D36" s="80"/>
      <c r="E36" s="79" t="s">
        <v>26</v>
      </c>
      <c r="F36" s="80"/>
      <c r="G36" s="87" t="s">
        <v>27</v>
      </c>
      <c r="H36" s="88"/>
      <c r="I36" s="79" t="s">
        <v>26</v>
      </c>
      <c r="J36" s="80"/>
      <c r="K36" s="47"/>
      <c r="L36" s="49"/>
      <c r="M36" s="49"/>
      <c r="N36" s="49"/>
      <c r="O36" s="49"/>
      <c r="P36" s="49"/>
      <c r="Q36" s="49"/>
      <c r="R36" s="48"/>
      <c r="S36" s="47"/>
      <c r="T36" s="49"/>
      <c r="U36" s="49"/>
      <c r="V36" s="49"/>
      <c r="W36" s="49"/>
      <c r="X36" s="49"/>
      <c r="Y36" s="49"/>
      <c r="Z36" s="48"/>
    </row>
    <row r="37" spans="1:27" s="1" customFormat="1" x14ac:dyDescent="0.2">
      <c r="A37" s="47"/>
      <c r="B37" s="49"/>
      <c r="C37" s="79" t="s">
        <v>36</v>
      </c>
      <c r="D37" s="80"/>
      <c r="E37" s="47"/>
      <c r="F37" s="48"/>
      <c r="G37" s="87" t="s">
        <v>39</v>
      </c>
      <c r="H37" s="88"/>
      <c r="I37" s="79" t="s">
        <v>39</v>
      </c>
      <c r="J37" s="80"/>
      <c r="K37" s="47"/>
      <c r="L37" s="49"/>
      <c r="M37" s="49"/>
      <c r="N37" s="49"/>
      <c r="O37" s="49"/>
      <c r="P37" s="49"/>
      <c r="Q37" s="49"/>
      <c r="R37" s="48"/>
      <c r="S37" s="47"/>
      <c r="T37" s="49"/>
      <c r="U37" s="49"/>
      <c r="V37" s="49"/>
      <c r="W37" s="49"/>
      <c r="X37" s="49"/>
      <c r="Y37" s="49"/>
      <c r="Z37" s="48"/>
    </row>
    <row r="38" spans="1:27" s="1" customFormat="1" x14ac:dyDescent="0.2">
      <c r="A38" s="47"/>
      <c r="B38" s="49"/>
      <c r="C38" s="47"/>
      <c r="D38" s="48"/>
      <c r="E38" s="47"/>
      <c r="F38" s="48"/>
      <c r="G38" s="47"/>
      <c r="H38" s="48"/>
      <c r="I38" s="47"/>
      <c r="J38" s="48"/>
      <c r="K38" s="47"/>
      <c r="L38" s="49"/>
      <c r="M38" s="49"/>
      <c r="N38" s="49"/>
      <c r="O38" s="49"/>
      <c r="P38" s="49"/>
      <c r="Q38" s="49"/>
      <c r="R38" s="48"/>
      <c r="S38" s="47"/>
      <c r="T38" s="49"/>
      <c r="U38" s="49"/>
      <c r="V38" s="49"/>
      <c r="W38" s="49"/>
      <c r="X38" s="49"/>
      <c r="Y38" s="49"/>
      <c r="Z38" s="48"/>
    </row>
    <row r="39" spans="1:27" s="2" customFormat="1" x14ac:dyDescent="0.2">
      <c r="A39" s="64"/>
      <c r="B39" s="65"/>
      <c r="C39" s="64"/>
      <c r="D39" s="66"/>
      <c r="E39" s="64"/>
      <c r="F39" s="66"/>
      <c r="G39" s="64"/>
      <c r="H39" s="66"/>
      <c r="I39" s="64"/>
      <c r="J39" s="66"/>
      <c r="K39" s="64"/>
      <c r="L39" s="65"/>
      <c r="M39" s="65"/>
      <c r="N39" s="65"/>
      <c r="O39" s="65"/>
      <c r="P39" s="65"/>
      <c r="Q39" s="65"/>
      <c r="R39" s="66"/>
      <c r="S39" s="64"/>
      <c r="T39" s="65"/>
      <c r="U39" s="65"/>
      <c r="V39" s="65"/>
      <c r="W39" s="65"/>
      <c r="X39" s="65"/>
      <c r="Y39" s="65"/>
      <c r="Z39" s="66"/>
      <c r="AA39" s="1"/>
    </row>
    <row r="40" spans="1:27" ht="18.75" x14ac:dyDescent="0.25">
      <c r="A40" s="12">
        <f>S34+1</f>
        <v>44654</v>
      </c>
      <c r="B40" s="45"/>
      <c r="C40" s="12">
        <f>A40+1</f>
        <v>44655</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47"/>
      <c r="B41" s="49"/>
      <c r="C41" s="47"/>
      <c r="D41" s="48"/>
      <c r="E41" s="18"/>
      <c r="F41" s="6"/>
      <c r="G41" s="6"/>
      <c r="H41" s="6"/>
      <c r="I41" s="6"/>
      <c r="J41" s="6"/>
      <c r="K41" s="6"/>
      <c r="L41" s="6"/>
      <c r="M41" s="6"/>
      <c r="N41" s="6"/>
      <c r="O41" s="6"/>
      <c r="P41" s="6"/>
      <c r="Q41" s="6"/>
      <c r="R41" s="6"/>
      <c r="S41" s="6"/>
      <c r="T41" s="6"/>
      <c r="U41" s="6"/>
      <c r="V41" s="6"/>
      <c r="W41" s="6"/>
      <c r="X41" s="6"/>
      <c r="Y41" s="6"/>
      <c r="Z41" s="8"/>
    </row>
    <row r="42" spans="1:27" x14ac:dyDescent="0.2">
      <c r="A42" s="47"/>
      <c r="B42" s="49"/>
      <c r="C42" s="47"/>
      <c r="D42" s="48"/>
      <c r="E42" s="18"/>
      <c r="F42" s="6"/>
      <c r="G42" s="6"/>
      <c r="H42" s="6"/>
      <c r="I42" s="6"/>
      <c r="J42" s="6"/>
      <c r="K42" s="6"/>
      <c r="L42" s="6"/>
      <c r="M42" s="6"/>
      <c r="N42" s="6"/>
      <c r="O42" s="6"/>
      <c r="P42" s="6"/>
      <c r="Q42" s="6"/>
      <c r="R42" s="6"/>
      <c r="S42" s="6"/>
      <c r="T42" s="6"/>
      <c r="U42" s="6"/>
      <c r="V42" s="6"/>
      <c r="W42" s="6"/>
      <c r="X42" s="6"/>
      <c r="Y42" s="6"/>
      <c r="Z42" s="7"/>
    </row>
    <row r="43" spans="1:27" x14ac:dyDescent="0.2">
      <c r="A43" s="47"/>
      <c r="B43" s="49"/>
      <c r="C43" s="47"/>
      <c r="D43" s="48"/>
      <c r="E43" s="18"/>
      <c r="F43" s="6"/>
      <c r="G43" s="6"/>
      <c r="H43" s="6"/>
      <c r="I43" s="6"/>
      <c r="J43" s="6"/>
      <c r="K43" s="6"/>
      <c r="L43" s="6"/>
      <c r="M43" s="6"/>
      <c r="N43" s="6"/>
      <c r="O43" s="6"/>
      <c r="P43" s="6"/>
      <c r="Q43" s="6"/>
      <c r="R43" s="6"/>
      <c r="S43" s="6"/>
      <c r="T43" s="6"/>
      <c r="U43" s="6"/>
      <c r="V43" s="6"/>
      <c r="W43" s="6"/>
      <c r="X43" s="6"/>
      <c r="Y43" s="6"/>
      <c r="Z43" s="7"/>
    </row>
    <row r="44" spans="1:27" x14ac:dyDescent="0.2">
      <c r="A44" s="47"/>
      <c r="B44" s="49"/>
      <c r="C44" s="47"/>
      <c r="D44" s="48"/>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64"/>
      <c r="B45" s="65"/>
      <c r="C45" s="64"/>
      <c r="D45" s="66"/>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C23" sqref="C23:D2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1">
        <f>DATE('1'!AD18,'1'!AD20+3,1)</f>
        <v>44652</v>
      </c>
      <c r="B1" s="101"/>
      <c r="C1" s="101"/>
      <c r="D1" s="101"/>
      <c r="E1" s="101"/>
      <c r="F1" s="101"/>
      <c r="G1" s="101"/>
      <c r="H1" s="101"/>
      <c r="I1" s="11"/>
      <c r="J1" s="11"/>
      <c r="K1" s="77">
        <f>DATE(YEAR(A1),MONTH(A1)-1,1)</f>
        <v>44621</v>
      </c>
      <c r="L1" s="77"/>
      <c r="M1" s="77"/>
      <c r="N1" s="77"/>
      <c r="O1" s="77"/>
      <c r="P1" s="77"/>
      <c r="Q1" s="77"/>
      <c r="S1" s="77">
        <f>DATE(YEAR(A1),MONTH(A1)+1,1)</f>
        <v>44682</v>
      </c>
      <c r="T1" s="77"/>
      <c r="U1" s="77"/>
      <c r="V1" s="77"/>
      <c r="W1" s="77"/>
      <c r="X1" s="77"/>
      <c r="Y1" s="77"/>
    </row>
    <row r="2" spans="1:27" s="3" customFormat="1" ht="11.25" customHeight="1" x14ac:dyDescent="0.2">
      <c r="A2" s="101"/>
      <c r="B2" s="101"/>
      <c r="C2" s="101"/>
      <c r="D2" s="101"/>
      <c r="E2" s="101"/>
      <c r="F2" s="101"/>
      <c r="G2" s="101"/>
      <c r="H2" s="101"/>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01"/>
      <c r="B3" s="101"/>
      <c r="C3" s="101"/>
      <c r="D3" s="101"/>
      <c r="E3" s="101"/>
      <c r="F3" s="101"/>
      <c r="G3" s="101"/>
      <c r="H3" s="101"/>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44621</v>
      </c>
      <c r="N3" s="22">
        <f t="shared" si="0"/>
        <v>44622</v>
      </c>
      <c r="O3" s="22">
        <f t="shared" si="0"/>
        <v>44623</v>
      </c>
      <c r="P3" s="22">
        <f t="shared" si="0"/>
        <v>44624</v>
      </c>
      <c r="Q3" s="22">
        <f t="shared" si="0"/>
        <v>44625</v>
      </c>
      <c r="R3" s="3"/>
      <c r="S3" s="22">
        <f t="shared" ref="S3:Y8" si="1">IF(MONTH($S$1)&lt;&gt;MONTH($S$1-(WEEKDAY($S$1,1)-(start_day-1))-IF((WEEKDAY($S$1,1)-(start_day-1))&lt;=0,7,0)+(ROW(S3)-ROW($S$3))*7+(COLUMN(S3)-COLUMN($S$3)+1)),"",$S$1-(WEEKDAY($S$1,1)-(start_day-1))-IF((WEEKDAY($S$1,1)-(start_day-1))&lt;=0,7,0)+(ROW(S3)-ROW($S$3))*7+(COLUMN(S3)-COLUMN($S$3)+1))</f>
        <v>44682</v>
      </c>
      <c r="T3" s="22">
        <f t="shared" si="1"/>
        <v>44683</v>
      </c>
      <c r="U3" s="22">
        <f t="shared" si="1"/>
        <v>44684</v>
      </c>
      <c r="V3" s="22">
        <f t="shared" si="1"/>
        <v>44685</v>
      </c>
      <c r="W3" s="22">
        <f t="shared" si="1"/>
        <v>44686</v>
      </c>
      <c r="X3" s="22">
        <f t="shared" si="1"/>
        <v>44687</v>
      </c>
      <c r="Y3" s="22">
        <f t="shared" si="1"/>
        <v>44688</v>
      </c>
    </row>
    <row r="4" spans="1:27" s="4" customFormat="1" ht="9" customHeight="1" x14ac:dyDescent="0.2">
      <c r="A4" s="101"/>
      <c r="B4" s="101"/>
      <c r="C4" s="101"/>
      <c r="D4" s="101"/>
      <c r="E4" s="101"/>
      <c r="F4" s="101"/>
      <c r="G4" s="101"/>
      <c r="H4" s="101"/>
      <c r="I4" s="11"/>
      <c r="J4" s="11"/>
      <c r="K4" s="22">
        <f t="shared" si="0"/>
        <v>44626</v>
      </c>
      <c r="L4" s="22">
        <f t="shared" si="0"/>
        <v>44627</v>
      </c>
      <c r="M4" s="22">
        <f t="shared" si="0"/>
        <v>44628</v>
      </c>
      <c r="N4" s="22">
        <f t="shared" si="0"/>
        <v>44629</v>
      </c>
      <c r="O4" s="22">
        <f t="shared" si="0"/>
        <v>44630</v>
      </c>
      <c r="P4" s="22">
        <f t="shared" si="0"/>
        <v>44631</v>
      </c>
      <c r="Q4" s="22">
        <f t="shared" si="0"/>
        <v>44632</v>
      </c>
      <c r="R4" s="3"/>
      <c r="S4" s="22">
        <f t="shared" si="1"/>
        <v>44689</v>
      </c>
      <c r="T4" s="22">
        <f t="shared" si="1"/>
        <v>44690</v>
      </c>
      <c r="U4" s="22">
        <f t="shared" si="1"/>
        <v>44691</v>
      </c>
      <c r="V4" s="22">
        <f t="shared" si="1"/>
        <v>44692</v>
      </c>
      <c r="W4" s="22">
        <f t="shared" si="1"/>
        <v>44693</v>
      </c>
      <c r="X4" s="22">
        <f t="shared" si="1"/>
        <v>44694</v>
      </c>
      <c r="Y4" s="22">
        <f t="shared" si="1"/>
        <v>44695</v>
      </c>
    </row>
    <row r="5" spans="1:27" s="4" customFormat="1" ht="9" customHeight="1" x14ac:dyDescent="0.2">
      <c r="A5" s="101"/>
      <c r="B5" s="101"/>
      <c r="C5" s="101"/>
      <c r="D5" s="101"/>
      <c r="E5" s="101"/>
      <c r="F5" s="101"/>
      <c r="G5" s="101"/>
      <c r="H5" s="101"/>
      <c r="I5" s="11"/>
      <c r="J5" s="11"/>
      <c r="K5" s="22">
        <f t="shared" si="0"/>
        <v>44633</v>
      </c>
      <c r="L5" s="22">
        <f t="shared" si="0"/>
        <v>44634</v>
      </c>
      <c r="M5" s="22">
        <f t="shared" si="0"/>
        <v>44635</v>
      </c>
      <c r="N5" s="22">
        <f t="shared" si="0"/>
        <v>44636</v>
      </c>
      <c r="O5" s="22">
        <f t="shared" si="0"/>
        <v>44637</v>
      </c>
      <c r="P5" s="22">
        <f t="shared" si="0"/>
        <v>44638</v>
      </c>
      <c r="Q5" s="22">
        <f t="shared" si="0"/>
        <v>44639</v>
      </c>
      <c r="R5" s="3"/>
      <c r="S5" s="22">
        <f t="shared" si="1"/>
        <v>44696</v>
      </c>
      <c r="T5" s="22">
        <f t="shared" si="1"/>
        <v>44697</v>
      </c>
      <c r="U5" s="22">
        <f t="shared" si="1"/>
        <v>44698</v>
      </c>
      <c r="V5" s="22">
        <f t="shared" si="1"/>
        <v>44699</v>
      </c>
      <c r="W5" s="22">
        <f t="shared" si="1"/>
        <v>44700</v>
      </c>
      <c r="X5" s="22">
        <f t="shared" si="1"/>
        <v>44701</v>
      </c>
      <c r="Y5" s="22">
        <f t="shared" si="1"/>
        <v>44702</v>
      </c>
    </row>
    <row r="6" spans="1:27" s="4" customFormat="1" ht="9" customHeight="1" x14ac:dyDescent="0.2">
      <c r="A6" s="101"/>
      <c r="B6" s="101"/>
      <c r="C6" s="101"/>
      <c r="D6" s="101"/>
      <c r="E6" s="101"/>
      <c r="F6" s="101"/>
      <c r="G6" s="101"/>
      <c r="H6" s="101"/>
      <c r="I6" s="11"/>
      <c r="J6" s="11"/>
      <c r="K6" s="22">
        <f t="shared" si="0"/>
        <v>44640</v>
      </c>
      <c r="L6" s="22">
        <f t="shared" si="0"/>
        <v>44641</v>
      </c>
      <c r="M6" s="22">
        <f t="shared" si="0"/>
        <v>44642</v>
      </c>
      <c r="N6" s="22">
        <f t="shared" si="0"/>
        <v>44643</v>
      </c>
      <c r="O6" s="22">
        <f t="shared" si="0"/>
        <v>44644</v>
      </c>
      <c r="P6" s="22">
        <f t="shared" si="0"/>
        <v>44645</v>
      </c>
      <c r="Q6" s="22">
        <f t="shared" si="0"/>
        <v>44646</v>
      </c>
      <c r="R6" s="3"/>
      <c r="S6" s="22">
        <f t="shared" si="1"/>
        <v>44703</v>
      </c>
      <c r="T6" s="22">
        <f t="shared" si="1"/>
        <v>44704</v>
      </c>
      <c r="U6" s="22">
        <f t="shared" si="1"/>
        <v>44705</v>
      </c>
      <c r="V6" s="22">
        <f t="shared" si="1"/>
        <v>44706</v>
      </c>
      <c r="W6" s="22">
        <f t="shared" si="1"/>
        <v>44707</v>
      </c>
      <c r="X6" s="22">
        <f t="shared" si="1"/>
        <v>44708</v>
      </c>
      <c r="Y6" s="22">
        <f t="shared" si="1"/>
        <v>44709</v>
      </c>
    </row>
    <row r="7" spans="1:27" s="4" customFormat="1" ht="9" customHeight="1" x14ac:dyDescent="0.2">
      <c r="A7" s="101"/>
      <c r="B7" s="101"/>
      <c r="C7" s="101"/>
      <c r="D7" s="101"/>
      <c r="E7" s="101"/>
      <c r="F7" s="101"/>
      <c r="G7" s="101"/>
      <c r="H7" s="101"/>
      <c r="I7" s="11"/>
      <c r="J7" s="11"/>
      <c r="K7" s="22">
        <f t="shared" si="0"/>
        <v>44647</v>
      </c>
      <c r="L7" s="22">
        <f t="shared" si="0"/>
        <v>44648</v>
      </c>
      <c r="M7" s="22">
        <f t="shared" si="0"/>
        <v>44649</v>
      </c>
      <c r="N7" s="22">
        <f t="shared" si="0"/>
        <v>44650</v>
      </c>
      <c r="O7" s="22">
        <f t="shared" si="0"/>
        <v>44651</v>
      </c>
      <c r="P7" s="22" t="str">
        <f t="shared" si="0"/>
        <v/>
      </c>
      <c r="Q7" s="22" t="str">
        <f t="shared" si="0"/>
        <v/>
      </c>
      <c r="R7" s="3"/>
      <c r="S7" s="22">
        <f t="shared" si="1"/>
        <v>44710</v>
      </c>
      <c r="T7" s="22">
        <f t="shared" si="1"/>
        <v>44711</v>
      </c>
      <c r="U7" s="22">
        <f t="shared" si="1"/>
        <v>44712</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5">
        <f>A10</f>
        <v>44647</v>
      </c>
      <c r="B9" s="76"/>
      <c r="C9" s="76">
        <f>C10</f>
        <v>44648</v>
      </c>
      <c r="D9" s="76"/>
      <c r="E9" s="76">
        <f>E10</f>
        <v>44649</v>
      </c>
      <c r="F9" s="76"/>
      <c r="G9" s="76">
        <f>G10</f>
        <v>44650</v>
      </c>
      <c r="H9" s="76"/>
      <c r="I9" s="76">
        <f>I10</f>
        <v>44651</v>
      </c>
      <c r="J9" s="76"/>
      <c r="K9" s="76">
        <f>K10</f>
        <v>44652</v>
      </c>
      <c r="L9" s="76"/>
      <c r="M9" s="76"/>
      <c r="N9" s="76"/>
      <c r="O9" s="76"/>
      <c r="P9" s="76"/>
      <c r="Q9" s="76"/>
      <c r="R9" s="76"/>
      <c r="S9" s="76">
        <f>S10</f>
        <v>44653</v>
      </c>
      <c r="T9" s="76"/>
      <c r="U9" s="76"/>
      <c r="V9" s="76"/>
      <c r="W9" s="76"/>
      <c r="X9" s="76"/>
      <c r="Y9" s="76"/>
      <c r="Z9" s="78"/>
    </row>
    <row r="10" spans="1:27" s="1" customFormat="1" ht="18.75" x14ac:dyDescent="0.2">
      <c r="A10" s="12">
        <f>$A$1-(WEEKDAY($A$1,1)-(start_day-1))-IF((WEEKDAY($A$1,1)-(start_day-1))&lt;=0,7,0)+1</f>
        <v>44647</v>
      </c>
      <c r="B10" s="45"/>
      <c r="C10" s="12">
        <f>A10+1</f>
        <v>44648</v>
      </c>
      <c r="D10" s="13"/>
      <c r="E10" s="12">
        <f>C10+1</f>
        <v>44649</v>
      </c>
      <c r="F10" s="13"/>
      <c r="G10" s="12">
        <f>E10+1</f>
        <v>44650</v>
      </c>
      <c r="H10" s="13"/>
      <c r="I10" s="12">
        <f>G10+1</f>
        <v>44651</v>
      </c>
      <c r="J10" s="13"/>
      <c r="K10" s="72">
        <f>I10+1</f>
        <v>44652</v>
      </c>
      <c r="L10" s="73"/>
      <c r="M10" s="70"/>
      <c r="N10" s="70"/>
      <c r="O10" s="70"/>
      <c r="P10" s="70"/>
      <c r="Q10" s="70"/>
      <c r="R10" s="71"/>
      <c r="S10" s="72">
        <f>K10+1</f>
        <v>44653</v>
      </c>
      <c r="T10" s="73"/>
      <c r="U10" s="70"/>
      <c r="V10" s="70"/>
      <c r="W10" s="70"/>
      <c r="X10" s="70"/>
      <c r="Y10" s="70"/>
      <c r="Z10" s="71"/>
    </row>
    <row r="11" spans="1:27" s="1" customFormat="1" x14ac:dyDescent="0.2">
      <c r="A11" s="47"/>
      <c r="B11" s="49"/>
      <c r="C11" s="47"/>
      <c r="D11" s="48"/>
      <c r="E11" s="47"/>
      <c r="F11" s="48"/>
      <c r="G11" s="47"/>
      <c r="H11" s="48"/>
      <c r="I11" s="47"/>
      <c r="J11" s="48"/>
      <c r="K11" s="53" t="s">
        <v>30</v>
      </c>
      <c r="L11" s="54"/>
      <c r="M11" s="54"/>
      <c r="N11" s="54"/>
      <c r="O11" s="54"/>
      <c r="P11" s="54"/>
      <c r="Q11" s="54"/>
      <c r="R11" s="55"/>
      <c r="S11" s="47"/>
      <c r="T11" s="49"/>
      <c r="U11" s="49"/>
      <c r="V11" s="49"/>
      <c r="W11" s="49"/>
      <c r="X11" s="49"/>
      <c r="Y11" s="49"/>
      <c r="Z11" s="48"/>
    </row>
    <row r="12" spans="1:27" s="1" customFormat="1" x14ac:dyDescent="0.2">
      <c r="A12" s="47"/>
      <c r="B12" s="49"/>
      <c r="C12" s="47"/>
      <c r="D12" s="48"/>
      <c r="E12" s="47"/>
      <c r="F12" s="48"/>
      <c r="G12" s="47"/>
      <c r="H12" s="48"/>
      <c r="I12" s="47"/>
      <c r="J12" s="48"/>
      <c r="K12" s="79" t="s">
        <v>44</v>
      </c>
      <c r="L12" s="84"/>
      <c r="M12" s="84"/>
      <c r="N12" s="84"/>
      <c r="O12" s="84"/>
      <c r="P12" s="84"/>
      <c r="Q12" s="84"/>
      <c r="R12" s="80"/>
      <c r="S12" s="47"/>
      <c r="T12" s="49"/>
      <c r="U12" s="49"/>
      <c r="V12" s="49"/>
      <c r="W12" s="49"/>
      <c r="X12" s="49"/>
      <c r="Y12" s="49"/>
      <c r="Z12" s="48"/>
    </row>
    <row r="13" spans="1:27" s="1" customFormat="1" x14ac:dyDescent="0.2">
      <c r="A13" s="47"/>
      <c r="B13" s="49"/>
      <c r="C13" s="47"/>
      <c r="D13" s="48"/>
      <c r="E13" s="47"/>
      <c r="F13" s="48"/>
      <c r="G13" s="47"/>
      <c r="H13" s="48"/>
      <c r="I13" s="47"/>
      <c r="J13" s="48"/>
      <c r="K13" s="47"/>
      <c r="L13" s="49"/>
      <c r="M13" s="49"/>
      <c r="N13" s="49"/>
      <c r="O13" s="49"/>
      <c r="P13" s="49"/>
      <c r="Q13" s="49"/>
      <c r="R13" s="48"/>
      <c r="S13" s="47"/>
      <c r="T13" s="49"/>
      <c r="U13" s="49"/>
      <c r="V13" s="49"/>
      <c r="W13" s="49"/>
      <c r="X13" s="49"/>
      <c r="Y13" s="49"/>
      <c r="Z13" s="48"/>
    </row>
    <row r="14" spans="1:27" s="1" customFormat="1" x14ac:dyDescent="0.2">
      <c r="A14" s="47"/>
      <c r="B14" s="49"/>
      <c r="C14" s="47"/>
      <c r="D14" s="48"/>
      <c r="E14" s="47"/>
      <c r="F14" s="48"/>
      <c r="G14" s="47"/>
      <c r="H14" s="48"/>
      <c r="I14" s="47"/>
      <c r="J14" s="48"/>
      <c r="K14" s="47"/>
      <c r="L14" s="49"/>
      <c r="M14" s="49"/>
      <c r="N14" s="49"/>
      <c r="O14" s="49"/>
      <c r="P14" s="49"/>
      <c r="Q14" s="49"/>
      <c r="R14" s="48"/>
      <c r="S14" s="47"/>
      <c r="T14" s="49"/>
      <c r="U14" s="49"/>
      <c r="V14" s="49"/>
      <c r="W14" s="49"/>
      <c r="X14" s="49"/>
      <c r="Y14" s="49"/>
      <c r="Z14" s="48"/>
    </row>
    <row r="15" spans="1:27" s="2" customFormat="1" ht="13.15" customHeight="1" x14ac:dyDescent="0.2">
      <c r="A15" s="64"/>
      <c r="B15" s="65"/>
      <c r="C15" s="64"/>
      <c r="D15" s="66"/>
      <c r="E15" s="64"/>
      <c r="F15" s="66"/>
      <c r="G15" s="64"/>
      <c r="H15" s="66"/>
      <c r="I15" s="64"/>
      <c r="J15" s="66"/>
      <c r="K15" s="64"/>
      <c r="L15" s="65"/>
      <c r="M15" s="65"/>
      <c r="N15" s="65"/>
      <c r="O15" s="65"/>
      <c r="P15" s="65"/>
      <c r="Q15" s="65"/>
      <c r="R15" s="66"/>
      <c r="S15" s="64"/>
      <c r="T15" s="65"/>
      <c r="U15" s="65"/>
      <c r="V15" s="65"/>
      <c r="W15" s="65"/>
      <c r="X15" s="65"/>
      <c r="Y15" s="65"/>
      <c r="Z15" s="66"/>
      <c r="AA15" s="1"/>
    </row>
    <row r="16" spans="1:27" s="1" customFormat="1" ht="18.75" x14ac:dyDescent="0.2">
      <c r="A16" s="12">
        <f>S10+1</f>
        <v>44654</v>
      </c>
      <c r="B16" s="45"/>
      <c r="C16" s="12">
        <f>A16+1</f>
        <v>44655</v>
      </c>
      <c r="D16" s="13"/>
      <c r="E16" s="12">
        <f>C16+1</f>
        <v>44656</v>
      </c>
      <c r="F16" s="13"/>
      <c r="G16" s="12">
        <f>E16+1</f>
        <v>44657</v>
      </c>
      <c r="H16" s="13"/>
      <c r="I16" s="12">
        <f>G16+1</f>
        <v>44658</v>
      </c>
      <c r="J16" s="13"/>
      <c r="K16" s="72">
        <f>I16+1</f>
        <v>44659</v>
      </c>
      <c r="L16" s="73"/>
      <c r="M16" s="70"/>
      <c r="N16" s="70"/>
      <c r="O16" s="70"/>
      <c r="P16" s="70"/>
      <c r="Q16" s="70"/>
      <c r="R16" s="71"/>
      <c r="S16" s="72">
        <f>K16+1</f>
        <v>44660</v>
      </c>
      <c r="T16" s="73"/>
      <c r="U16" s="70"/>
      <c r="V16" s="70"/>
      <c r="W16" s="70"/>
      <c r="X16" s="70"/>
      <c r="Y16" s="70"/>
      <c r="Z16" s="71"/>
    </row>
    <row r="17" spans="1:27" s="1" customFormat="1" x14ac:dyDescent="0.2">
      <c r="A17" s="47"/>
      <c r="B17" s="49"/>
      <c r="C17" s="47"/>
      <c r="D17" s="48"/>
      <c r="E17" s="53" t="s">
        <v>30</v>
      </c>
      <c r="F17" s="55"/>
      <c r="G17" s="89" t="s">
        <v>31</v>
      </c>
      <c r="H17" s="90"/>
      <c r="I17" s="53" t="s">
        <v>30</v>
      </c>
      <c r="J17" s="55"/>
      <c r="K17" s="53" t="s">
        <v>30</v>
      </c>
      <c r="L17" s="54"/>
      <c r="M17" s="54"/>
      <c r="N17" s="54"/>
      <c r="O17" s="54"/>
      <c r="P17" s="54"/>
      <c r="Q17" s="54"/>
      <c r="R17" s="55"/>
      <c r="S17" s="47"/>
      <c r="T17" s="49"/>
      <c r="U17" s="49"/>
      <c r="V17" s="49"/>
      <c r="W17" s="49"/>
      <c r="X17" s="49"/>
      <c r="Y17" s="49"/>
      <c r="Z17" s="48"/>
    </row>
    <row r="18" spans="1:27" s="1" customFormat="1" x14ac:dyDescent="0.2">
      <c r="A18" s="47"/>
      <c r="B18" s="49"/>
      <c r="C18" s="47"/>
      <c r="D18" s="48"/>
      <c r="E18" s="79" t="s">
        <v>41</v>
      </c>
      <c r="F18" s="80"/>
      <c r="G18" s="87" t="s">
        <v>46</v>
      </c>
      <c r="H18" s="88"/>
      <c r="I18" s="106" t="s">
        <v>42</v>
      </c>
      <c r="J18" s="80"/>
      <c r="K18" s="79" t="s">
        <v>45</v>
      </c>
      <c r="L18" s="84"/>
      <c r="M18" s="84"/>
      <c r="N18" s="84"/>
      <c r="O18" s="84"/>
      <c r="P18" s="84"/>
      <c r="Q18" s="84"/>
      <c r="R18" s="80"/>
      <c r="S18" s="47"/>
      <c r="T18" s="49"/>
      <c r="U18" s="49"/>
      <c r="V18" s="49"/>
      <c r="W18" s="49"/>
      <c r="X18" s="49"/>
      <c r="Y18" s="49"/>
      <c r="Z18" s="48"/>
    </row>
    <row r="19" spans="1:27" s="1" customFormat="1" x14ac:dyDescent="0.2">
      <c r="A19" s="47"/>
      <c r="B19" s="49"/>
      <c r="C19" s="47"/>
      <c r="D19" s="48"/>
      <c r="E19" s="47"/>
      <c r="F19" s="48"/>
      <c r="G19" s="107" t="s">
        <v>47</v>
      </c>
      <c r="H19" s="108"/>
      <c r="I19" s="79" t="s">
        <v>50</v>
      </c>
      <c r="J19" s="80"/>
      <c r="K19" s="91"/>
      <c r="L19" s="92"/>
      <c r="M19" s="92"/>
      <c r="N19" s="92"/>
      <c r="O19" s="92"/>
      <c r="P19" s="92"/>
      <c r="Q19" s="92"/>
      <c r="R19" s="93"/>
      <c r="S19" s="47"/>
      <c r="T19" s="49"/>
      <c r="U19" s="49"/>
      <c r="V19" s="49"/>
      <c r="W19" s="49"/>
      <c r="X19" s="49"/>
      <c r="Y19" s="49"/>
      <c r="Z19" s="48"/>
    </row>
    <row r="20" spans="1:27" s="1" customFormat="1" x14ac:dyDescent="0.2">
      <c r="A20" s="47"/>
      <c r="B20" s="49"/>
      <c r="C20" s="47"/>
      <c r="D20" s="48"/>
      <c r="E20" s="47"/>
      <c r="F20" s="48"/>
      <c r="G20" s="47"/>
      <c r="H20" s="48"/>
      <c r="I20" s="47"/>
      <c r="J20" s="48"/>
      <c r="K20" s="60" t="s">
        <v>23</v>
      </c>
      <c r="L20" s="61"/>
      <c r="M20" s="61"/>
      <c r="N20" s="61"/>
      <c r="O20" s="61"/>
      <c r="P20" s="61"/>
      <c r="Q20" s="61"/>
      <c r="R20" s="62"/>
      <c r="S20" s="47"/>
      <c r="T20" s="49"/>
      <c r="U20" s="49"/>
      <c r="V20" s="49"/>
      <c r="W20" s="49"/>
      <c r="X20" s="49"/>
      <c r="Y20" s="49"/>
      <c r="Z20" s="48"/>
    </row>
    <row r="21" spans="1:27" s="2" customFormat="1" ht="13.15" customHeight="1" x14ac:dyDescent="0.2">
      <c r="A21" s="64"/>
      <c r="B21" s="65"/>
      <c r="C21" s="64"/>
      <c r="D21" s="66"/>
      <c r="E21" s="64"/>
      <c r="F21" s="66"/>
      <c r="G21" s="64"/>
      <c r="H21" s="66"/>
      <c r="I21" s="64"/>
      <c r="J21" s="66"/>
      <c r="K21" s="67" t="s">
        <v>50</v>
      </c>
      <c r="L21" s="68"/>
      <c r="M21" s="68"/>
      <c r="N21" s="68"/>
      <c r="O21" s="68"/>
      <c r="P21" s="68"/>
      <c r="Q21" s="68"/>
      <c r="R21" s="69"/>
      <c r="S21" s="64"/>
      <c r="T21" s="65"/>
      <c r="U21" s="65"/>
      <c r="V21" s="65"/>
      <c r="W21" s="65"/>
      <c r="X21" s="65"/>
      <c r="Y21" s="65"/>
      <c r="Z21" s="66"/>
      <c r="AA21" s="1"/>
    </row>
    <row r="22" spans="1:27" s="1" customFormat="1" ht="18.75" x14ac:dyDescent="0.2">
      <c r="A22" s="12">
        <f>S16+1</f>
        <v>44661</v>
      </c>
      <c r="B22" s="45"/>
      <c r="C22" s="12">
        <f>A22+1</f>
        <v>44662</v>
      </c>
      <c r="D22" s="13"/>
      <c r="E22" s="12">
        <f>C22+1</f>
        <v>44663</v>
      </c>
      <c r="F22" s="13"/>
      <c r="G22" s="12">
        <f>E22+1</f>
        <v>44664</v>
      </c>
      <c r="H22" s="13"/>
      <c r="I22" s="12">
        <f>G22+1</f>
        <v>44665</v>
      </c>
      <c r="J22" s="13"/>
      <c r="K22" s="72">
        <f>I22+1</f>
        <v>44666</v>
      </c>
      <c r="L22" s="73"/>
      <c r="M22" s="70"/>
      <c r="N22" s="70"/>
      <c r="O22" s="70"/>
      <c r="P22" s="70"/>
      <c r="Q22" s="70"/>
      <c r="R22" s="71"/>
      <c r="S22" s="72">
        <f>K22+1</f>
        <v>44667</v>
      </c>
      <c r="T22" s="73"/>
      <c r="U22" s="70"/>
      <c r="V22" s="70"/>
      <c r="W22" s="70"/>
      <c r="X22" s="70"/>
      <c r="Y22" s="70"/>
      <c r="Z22" s="71"/>
    </row>
    <row r="23" spans="1:27" s="1" customFormat="1" ht="12.75" customHeight="1" x14ac:dyDescent="0.2">
      <c r="A23" s="47"/>
      <c r="B23" s="49"/>
      <c r="C23" s="53" t="s">
        <v>30</v>
      </c>
      <c r="D23" s="55"/>
      <c r="E23" s="47"/>
      <c r="F23" s="48"/>
      <c r="G23" s="89" t="s">
        <v>31</v>
      </c>
      <c r="H23" s="90"/>
      <c r="I23" s="53" t="s">
        <v>30</v>
      </c>
      <c r="J23" s="55"/>
      <c r="K23" s="53" t="s">
        <v>30</v>
      </c>
      <c r="L23" s="54"/>
      <c r="M23" s="54"/>
      <c r="N23" s="54"/>
      <c r="O23" s="54"/>
      <c r="P23" s="54"/>
      <c r="Q23" s="54"/>
      <c r="R23" s="55"/>
      <c r="S23" s="47"/>
      <c r="T23" s="49"/>
      <c r="U23" s="49"/>
      <c r="V23" s="49"/>
      <c r="W23" s="49"/>
      <c r="X23" s="49"/>
      <c r="Y23" s="49"/>
      <c r="Z23" s="48"/>
    </row>
    <row r="24" spans="1:27" s="1" customFormat="1" x14ac:dyDescent="0.2">
      <c r="A24" s="47"/>
      <c r="B24" s="49"/>
      <c r="C24" s="79" t="s">
        <v>50</v>
      </c>
      <c r="D24" s="80"/>
      <c r="E24" s="47"/>
      <c r="F24" s="48"/>
      <c r="G24" s="87" t="s">
        <v>42</v>
      </c>
      <c r="H24" s="88"/>
      <c r="I24" s="79" t="s">
        <v>50</v>
      </c>
      <c r="J24" s="80"/>
      <c r="K24" s="79" t="s">
        <v>44</v>
      </c>
      <c r="L24" s="84"/>
      <c r="M24" s="84"/>
      <c r="N24" s="84"/>
      <c r="O24" s="84"/>
      <c r="P24" s="84"/>
      <c r="Q24" s="84"/>
      <c r="R24" s="80"/>
      <c r="S24" s="47"/>
      <c r="T24" s="49"/>
      <c r="U24" s="49"/>
      <c r="V24" s="49"/>
      <c r="W24" s="49"/>
      <c r="X24" s="49"/>
      <c r="Y24" s="49"/>
      <c r="Z24" s="48"/>
    </row>
    <row r="25" spans="1:27" s="1" customFormat="1" x14ac:dyDescent="0.2">
      <c r="A25" s="47"/>
      <c r="B25" s="49"/>
      <c r="C25" s="47"/>
      <c r="D25" s="48"/>
      <c r="E25" s="47"/>
      <c r="F25" s="48"/>
      <c r="G25" s="87" t="s">
        <v>51</v>
      </c>
      <c r="H25" s="88"/>
      <c r="I25" s="47"/>
      <c r="J25" s="48"/>
      <c r="K25" s="47"/>
      <c r="L25" s="49"/>
      <c r="M25" s="49"/>
      <c r="N25" s="49"/>
      <c r="O25" s="49"/>
      <c r="P25" s="49"/>
      <c r="Q25" s="49"/>
      <c r="R25" s="48"/>
      <c r="S25" s="47"/>
      <c r="T25" s="49"/>
      <c r="U25" s="49"/>
      <c r="V25" s="49"/>
      <c r="W25" s="49"/>
      <c r="X25" s="49"/>
      <c r="Y25" s="49"/>
      <c r="Z25" s="48"/>
    </row>
    <row r="26" spans="1:27" s="1" customFormat="1" x14ac:dyDescent="0.2">
      <c r="A26" s="47"/>
      <c r="B26" s="49"/>
      <c r="C26" s="47"/>
      <c r="D26" s="48"/>
      <c r="E26" s="47"/>
      <c r="F26" s="48"/>
      <c r="G26" s="47"/>
      <c r="H26" s="48"/>
      <c r="I26" s="47"/>
      <c r="J26" s="48"/>
      <c r="K26" s="47"/>
      <c r="L26" s="49"/>
      <c r="M26" s="49"/>
      <c r="N26" s="49"/>
      <c r="O26" s="49"/>
      <c r="P26" s="49"/>
      <c r="Q26" s="49"/>
      <c r="R26" s="48"/>
      <c r="S26" s="47"/>
      <c r="T26" s="49"/>
      <c r="U26" s="49"/>
      <c r="V26" s="49"/>
      <c r="W26" s="49"/>
      <c r="X26" s="49"/>
      <c r="Y26" s="49"/>
      <c r="Z26" s="48"/>
    </row>
    <row r="27" spans="1:27" s="2" customFormat="1" x14ac:dyDescent="0.2">
      <c r="A27" s="64"/>
      <c r="B27" s="65"/>
      <c r="C27" s="64"/>
      <c r="D27" s="66"/>
      <c r="E27" s="64"/>
      <c r="F27" s="66"/>
      <c r="G27" s="64"/>
      <c r="H27" s="66"/>
      <c r="I27" s="64"/>
      <c r="J27" s="66"/>
      <c r="K27" s="64"/>
      <c r="L27" s="65"/>
      <c r="M27" s="65"/>
      <c r="N27" s="65"/>
      <c r="O27" s="65"/>
      <c r="P27" s="65"/>
      <c r="Q27" s="65"/>
      <c r="R27" s="66"/>
      <c r="S27" s="64"/>
      <c r="T27" s="65"/>
      <c r="U27" s="65"/>
      <c r="V27" s="65"/>
      <c r="W27" s="65"/>
      <c r="X27" s="65"/>
      <c r="Y27" s="65"/>
      <c r="Z27" s="66"/>
      <c r="AA27" s="1"/>
    </row>
    <row r="28" spans="1:27" s="1" customFormat="1" ht="18.75" x14ac:dyDescent="0.2">
      <c r="A28" s="12">
        <f>S22+1</f>
        <v>44668</v>
      </c>
      <c r="B28" s="45"/>
      <c r="C28" s="12">
        <f>A28+1</f>
        <v>44669</v>
      </c>
      <c r="D28" s="13"/>
      <c r="E28" s="12">
        <f>C28+1</f>
        <v>44670</v>
      </c>
      <c r="F28" s="13"/>
      <c r="G28" s="12">
        <f>E28+1</f>
        <v>44671</v>
      </c>
      <c r="H28" s="13"/>
      <c r="I28" s="12">
        <f>G28+1</f>
        <v>44672</v>
      </c>
      <c r="J28" s="13"/>
      <c r="K28" s="72">
        <f>I28+1</f>
        <v>44673</v>
      </c>
      <c r="L28" s="73"/>
      <c r="M28" s="70"/>
      <c r="N28" s="70"/>
      <c r="O28" s="70"/>
      <c r="P28" s="70"/>
      <c r="Q28" s="70"/>
      <c r="R28" s="71"/>
      <c r="S28" s="72">
        <f>K28+1</f>
        <v>44674</v>
      </c>
      <c r="T28" s="73"/>
      <c r="U28" s="70"/>
      <c r="V28" s="70"/>
      <c r="W28" s="70"/>
      <c r="X28" s="70"/>
      <c r="Y28" s="70"/>
      <c r="Z28" s="71"/>
    </row>
    <row r="29" spans="1:27" s="1" customFormat="1" x14ac:dyDescent="0.2">
      <c r="A29" s="47"/>
      <c r="B29" s="49"/>
      <c r="C29" s="47"/>
      <c r="D29" s="48"/>
      <c r="E29" s="47"/>
      <c r="F29" s="48"/>
      <c r="G29" s="89" t="s">
        <v>31</v>
      </c>
      <c r="H29" s="90"/>
      <c r="I29" s="53" t="s">
        <v>30</v>
      </c>
      <c r="J29" s="55"/>
      <c r="K29" s="53" t="s">
        <v>30</v>
      </c>
      <c r="L29" s="54"/>
      <c r="M29" s="54"/>
      <c r="N29" s="54"/>
      <c r="O29" s="54"/>
      <c r="P29" s="54"/>
      <c r="Q29" s="54"/>
      <c r="R29" s="55"/>
      <c r="S29" s="60" t="s">
        <v>23</v>
      </c>
      <c r="T29" s="61"/>
      <c r="U29" s="61"/>
      <c r="V29" s="61"/>
      <c r="W29" s="61"/>
      <c r="X29" s="61"/>
      <c r="Y29" s="61"/>
      <c r="Z29" s="62"/>
    </row>
    <row r="30" spans="1:27" s="1" customFormat="1" x14ac:dyDescent="0.2">
      <c r="A30" s="47"/>
      <c r="B30" s="49"/>
      <c r="C30" s="47"/>
      <c r="D30" s="48"/>
      <c r="E30" s="47"/>
      <c r="F30" s="48"/>
      <c r="G30" s="87" t="s">
        <v>42</v>
      </c>
      <c r="H30" s="88"/>
      <c r="I30" s="79" t="s">
        <v>50</v>
      </c>
      <c r="J30" s="80"/>
      <c r="K30" s="79" t="s">
        <v>44</v>
      </c>
      <c r="L30" s="84"/>
      <c r="M30" s="84"/>
      <c r="N30" s="84"/>
      <c r="O30" s="84"/>
      <c r="P30" s="84"/>
      <c r="Q30" s="84"/>
      <c r="R30" s="80"/>
      <c r="S30" s="63" t="s">
        <v>48</v>
      </c>
      <c r="T30" s="61"/>
      <c r="U30" s="61"/>
      <c r="V30" s="61"/>
      <c r="W30" s="61"/>
      <c r="X30" s="61"/>
      <c r="Y30" s="61"/>
      <c r="Z30" s="62"/>
    </row>
    <row r="31" spans="1:27" s="1" customFormat="1" x14ac:dyDescent="0.2">
      <c r="A31" s="47"/>
      <c r="B31" s="49"/>
      <c r="C31" s="47"/>
      <c r="D31" s="48"/>
      <c r="E31" s="47"/>
      <c r="F31" s="48"/>
      <c r="G31" s="87" t="s">
        <v>51</v>
      </c>
      <c r="H31" s="88"/>
      <c r="I31" s="47"/>
      <c r="J31" s="48"/>
      <c r="K31" s="91"/>
      <c r="L31" s="92"/>
      <c r="M31" s="92"/>
      <c r="N31" s="92"/>
      <c r="O31" s="92"/>
      <c r="P31" s="92"/>
      <c r="Q31" s="92"/>
      <c r="R31" s="93"/>
      <c r="S31" s="47" t="s">
        <v>49</v>
      </c>
      <c r="T31" s="49"/>
      <c r="U31" s="49"/>
      <c r="V31" s="49"/>
      <c r="W31" s="49"/>
      <c r="X31" s="49"/>
      <c r="Y31" s="49"/>
      <c r="Z31" s="48"/>
    </row>
    <row r="32" spans="1:27" s="1" customFormat="1" x14ac:dyDescent="0.2">
      <c r="A32" s="47"/>
      <c r="B32" s="49"/>
      <c r="C32" s="47"/>
      <c r="D32" s="48"/>
      <c r="E32" s="47"/>
      <c r="F32" s="48"/>
      <c r="G32" s="47"/>
      <c r="H32" s="48"/>
      <c r="I32" s="47"/>
      <c r="J32" s="48"/>
      <c r="K32" s="60" t="s">
        <v>23</v>
      </c>
      <c r="L32" s="61"/>
      <c r="M32" s="61"/>
      <c r="N32" s="61"/>
      <c r="O32" s="61"/>
      <c r="P32" s="61"/>
      <c r="Q32" s="61"/>
      <c r="R32" s="62"/>
      <c r="S32" s="47"/>
      <c r="T32" s="49"/>
      <c r="U32" s="49"/>
      <c r="V32" s="49"/>
      <c r="W32" s="49"/>
      <c r="X32" s="49"/>
      <c r="Y32" s="49"/>
      <c r="Z32" s="48"/>
    </row>
    <row r="33" spans="1:27" s="2" customFormat="1" x14ac:dyDescent="0.2">
      <c r="A33" s="64"/>
      <c r="B33" s="65"/>
      <c r="C33" s="64"/>
      <c r="D33" s="66"/>
      <c r="E33" s="64"/>
      <c r="F33" s="66"/>
      <c r="G33" s="64"/>
      <c r="H33" s="66"/>
      <c r="I33" s="64"/>
      <c r="J33" s="66"/>
      <c r="K33" s="67" t="s">
        <v>50</v>
      </c>
      <c r="L33" s="68"/>
      <c r="M33" s="68"/>
      <c r="N33" s="68"/>
      <c r="O33" s="68"/>
      <c r="P33" s="68"/>
      <c r="Q33" s="68"/>
      <c r="R33" s="69"/>
      <c r="S33" s="64"/>
      <c r="T33" s="65"/>
      <c r="U33" s="65"/>
      <c r="V33" s="65"/>
      <c r="W33" s="65"/>
      <c r="X33" s="65"/>
      <c r="Y33" s="65"/>
      <c r="Z33" s="66"/>
      <c r="AA33" s="1"/>
    </row>
    <row r="34" spans="1:27" s="1" customFormat="1" ht="18.75" x14ac:dyDescent="0.2">
      <c r="A34" s="12">
        <f>S28+1</f>
        <v>44675</v>
      </c>
      <c r="B34" s="45"/>
      <c r="C34" s="12">
        <f>A34+1</f>
        <v>44676</v>
      </c>
      <c r="D34" s="13"/>
      <c r="E34" s="12">
        <f>C34+1</f>
        <v>44677</v>
      </c>
      <c r="F34" s="13"/>
      <c r="G34" s="12">
        <f>E34+1</f>
        <v>44678</v>
      </c>
      <c r="H34" s="13"/>
      <c r="I34" s="12">
        <f>G34+1</f>
        <v>44679</v>
      </c>
      <c r="J34" s="13"/>
      <c r="K34" s="72">
        <f>I34+1</f>
        <v>44680</v>
      </c>
      <c r="L34" s="73"/>
      <c r="M34" s="70"/>
      <c r="N34" s="70"/>
      <c r="O34" s="70"/>
      <c r="P34" s="70"/>
      <c r="Q34" s="70"/>
      <c r="R34" s="71"/>
      <c r="S34" s="72">
        <f>K34+1</f>
        <v>44681</v>
      </c>
      <c r="T34" s="73"/>
      <c r="U34" s="70"/>
      <c r="V34" s="70"/>
      <c r="W34" s="70"/>
      <c r="X34" s="70"/>
      <c r="Y34" s="70"/>
      <c r="Z34" s="71"/>
    </row>
    <row r="35" spans="1:27" s="1" customFormat="1" x14ac:dyDescent="0.2">
      <c r="A35" s="47"/>
      <c r="B35" s="49"/>
      <c r="C35" s="53" t="s">
        <v>30</v>
      </c>
      <c r="D35" s="55"/>
      <c r="E35" s="47"/>
      <c r="F35" s="48"/>
      <c r="G35" s="89" t="s">
        <v>31</v>
      </c>
      <c r="H35" s="90"/>
      <c r="I35" s="53" t="s">
        <v>30</v>
      </c>
      <c r="J35" s="55"/>
      <c r="K35" s="53" t="s">
        <v>30</v>
      </c>
      <c r="L35" s="54"/>
      <c r="M35" s="54"/>
      <c r="N35" s="54"/>
      <c r="O35" s="54"/>
      <c r="P35" s="54"/>
      <c r="Q35" s="54"/>
      <c r="R35" s="55"/>
      <c r="S35" s="47"/>
      <c r="T35" s="49"/>
      <c r="U35" s="49"/>
      <c r="V35" s="49"/>
      <c r="W35" s="49"/>
      <c r="X35" s="49"/>
      <c r="Y35" s="49"/>
      <c r="Z35" s="48"/>
    </row>
    <row r="36" spans="1:27" s="1" customFormat="1" x14ac:dyDescent="0.2">
      <c r="A36" s="47"/>
      <c r="B36" s="49"/>
      <c r="C36" s="79" t="s">
        <v>50</v>
      </c>
      <c r="D36" s="80"/>
      <c r="E36" s="47"/>
      <c r="F36" s="48"/>
      <c r="G36" s="87" t="s">
        <v>43</v>
      </c>
      <c r="H36" s="88"/>
      <c r="I36" s="79" t="s">
        <v>50</v>
      </c>
      <c r="J36" s="80"/>
      <c r="K36" s="79" t="s">
        <v>44</v>
      </c>
      <c r="L36" s="84"/>
      <c r="M36" s="84"/>
      <c r="N36" s="84"/>
      <c r="O36" s="84"/>
      <c r="P36" s="84"/>
      <c r="Q36" s="84"/>
      <c r="R36" s="80"/>
      <c r="S36" s="47"/>
      <c r="T36" s="49"/>
      <c r="U36" s="49"/>
      <c r="V36" s="49"/>
      <c r="W36" s="49"/>
      <c r="X36" s="49"/>
      <c r="Y36" s="49"/>
      <c r="Z36" s="48"/>
    </row>
    <row r="37" spans="1:27" s="1" customFormat="1" x14ac:dyDescent="0.2">
      <c r="A37" s="47"/>
      <c r="B37" s="49"/>
      <c r="C37" s="47"/>
      <c r="D37" s="48"/>
      <c r="E37" s="47"/>
      <c r="F37" s="48"/>
      <c r="G37" s="47"/>
      <c r="H37" s="48"/>
      <c r="I37" s="47"/>
      <c r="J37" s="48"/>
      <c r="K37" s="91"/>
      <c r="L37" s="92"/>
      <c r="M37" s="92"/>
      <c r="N37" s="92"/>
      <c r="O37" s="92"/>
      <c r="P37" s="92"/>
      <c r="Q37" s="92"/>
      <c r="R37" s="93"/>
      <c r="S37" s="47"/>
      <c r="T37" s="49"/>
      <c r="U37" s="49"/>
      <c r="V37" s="49"/>
      <c r="W37" s="49"/>
      <c r="X37" s="49"/>
      <c r="Y37" s="49"/>
      <c r="Z37" s="48"/>
    </row>
    <row r="38" spans="1:27" s="1" customFormat="1" x14ac:dyDescent="0.2">
      <c r="A38" s="47"/>
      <c r="B38" s="49"/>
      <c r="C38" s="47"/>
      <c r="D38" s="48"/>
      <c r="E38" s="47"/>
      <c r="F38" s="48"/>
      <c r="G38" s="47"/>
      <c r="H38" s="48"/>
      <c r="I38" s="47"/>
      <c r="J38" s="48"/>
      <c r="K38" s="60" t="s">
        <v>23</v>
      </c>
      <c r="L38" s="61"/>
      <c r="M38" s="61"/>
      <c r="N38" s="61"/>
      <c r="O38" s="61"/>
      <c r="P38" s="61"/>
      <c r="Q38" s="61"/>
      <c r="R38" s="62"/>
      <c r="S38" s="47"/>
      <c r="T38" s="49"/>
      <c r="U38" s="49"/>
      <c r="V38" s="49"/>
      <c r="W38" s="49"/>
      <c r="X38" s="49"/>
      <c r="Y38" s="49"/>
      <c r="Z38" s="48"/>
    </row>
    <row r="39" spans="1:27" s="2" customFormat="1" x14ac:dyDescent="0.2">
      <c r="A39" s="64"/>
      <c r="B39" s="65"/>
      <c r="C39" s="64"/>
      <c r="D39" s="66"/>
      <c r="E39" s="64"/>
      <c r="F39" s="66"/>
      <c r="G39" s="64"/>
      <c r="H39" s="66"/>
      <c r="I39" s="64"/>
      <c r="J39" s="66"/>
      <c r="K39" s="67" t="s">
        <v>50</v>
      </c>
      <c r="L39" s="68"/>
      <c r="M39" s="68"/>
      <c r="N39" s="68"/>
      <c r="O39" s="68"/>
      <c r="P39" s="68"/>
      <c r="Q39" s="68"/>
      <c r="R39" s="69"/>
      <c r="S39" s="64"/>
      <c r="T39" s="65"/>
      <c r="U39" s="65"/>
      <c r="V39" s="65"/>
      <c r="W39" s="65"/>
      <c r="X39" s="65"/>
      <c r="Y39" s="65"/>
      <c r="Z39" s="66"/>
      <c r="AA39" s="1"/>
    </row>
    <row r="40" spans="1:27" ht="18.75" x14ac:dyDescent="0.25">
      <c r="A40" s="12">
        <f>S34+1</f>
        <v>44682</v>
      </c>
      <c r="B40" s="45"/>
      <c r="C40" s="12">
        <f>A40+1</f>
        <v>44683</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47"/>
      <c r="B41" s="49"/>
      <c r="C41" s="47"/>
      <c r="D41" s="48"/>
      <c r="E41" s="18"/>
      <c r="F41" s="6"/>
      <c r="G41" s="6"/>
      <c r="H41" s="6"/>
      <c r="I41" s="6"/>
      <c r="J41" s="6"/>
      <c r="K41" s="6"/>
      <c r="L41" s="6"/>
      <c r="M41" s="6"/>
      <c r="N41" s="6"/>
      <c r="O41" s="6"/>
      <c r="P41" s="6"/>
      <c r="Q41" s="6"/>
      <c r="R41" s="6"/>
      <c r="S41" s="6"/>
      <c r="T41" s="6"/>
      <c r="U41" s="6"/>
      <c r="V41" s="6"/>
      <c r="W41" s="6"/>
      <c r="X41" s="6"/>
      <c r="Y41" s="6"/>
      <c r="Z41" s="8"/>
    </row>
    <row r="42" spans="1:27" x14ac:dyDescent="0.2">
      <c r="A42" s="47"/>
      <c r="B42" s="49"/>
      <c r="C42" s="47"/>
      <c r="D42" s="48"/>
      <c r="E42" s="18"/>
      <c r="F42" s="6"/>
      <c r="G42" s="6"/>
      <c r="H42" s="6"/>
      <c r="I42" s="6"/>
      <c r="J42" s="6"/>
      <c r="K42" s="6"/>
      <c r="L42" s="6"/>
      <c r="M42" s="6"/>
      <c r="N42" s="6"/>
      <c r="O42" s="6"/>
      <c r="P42" s="6"/>
      <c r="Q42" s="6"/>
      <c r="R42" s="6"/>
      <c r="S42" s="6"/>
      <c r="T42" s="6"/>
      <c r="U42" s="6"/>
      <c r="V42" s="6"/>
      <c r="W42" s="6"/>
      <c r="X42" s="6"/>
      <c r="Y42" s="6"/>
      <c r="Z42" s="7"/>
    </row>
    <row r="43" spans="1:27" x14ac:dyDescent="0.2">
      <c r="A43" s="47"/>
      <c r="B43" s="49"/>
      <c r="C43" s="47"/>
      <c r="D43" s="48"/>
      <c r="E43" s="18"/>
      <c r="F43" s="6"/>
      <c r="G43" s="6"/>
      <c r="H43" s="6"/>
      <c r="I43" s="6"/>
      <c r="J43" s="6"/>
      <c r="K43" s="6"/>
      <c r="L43" s="6"/>
      <c r="M43" s="6"/>
      <c r="N43" s="6"/>
      <c r="O43" s="6"/>
      <c r="P43" s="6"/>
      <c r="Q43" s="6"/>
      <c r="R43" s="6"/>
      <c r="S43" s="6"/>
      <c r="T43" s="6"/>
      <c r="U43" s="6"/>
      <c r="V43" s="6"/>
      <c r="W43" s="6"/>
      <c r="X43" s="6"/>
      <c r="Y43" s="6"/>
      <c r="Z43" s="7"/>
    </row>
    <row r="44" spans="1:27" x14ac:dyDescent="0.2">
      <c r="A44" s="47"/>
      <c r="B44" s="49"/>
      <c r="C44" s="47"/>
      <c r="D44" s="48"/>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64"/>
      <c r="B45" s="65"/>
      <c r="C45" s="64"/>
      <c r="D45" s="66"/>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opLeftCell="A10" workbookViewId="0">
      <selection activeCell="AB39" sqref="AB3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1">
        <f>DATE('1'!AD18,'1'!AD20+4,1)</f>
        <v>44682</v>
      </c>
      <c r="B1" s="101"/>
      <c r="C1" s="101"/>
      <c r="D1" s="101"/>
      <c r="E1" s="101"/>
      <c r="F1" s="101"/>
      <c r="G1" s="101"/>
      <c r="H1" s="101"/>
      <c r="I1" s="11"/>
      <c r="J1" s="11"/>
      <c r="K1" s="77">
        <f>DATE(YEAR(A1),MONTH(A1)-1,1)</f>
        <v>44652</v>
      </c>
      <c r="L1" s="77"/>
      <c r="M1" s="77"/>
      <c r="N1" s="77"/>
      <c r="O1" s="77"/>
      <c r="P1" s="77"/>
      <c r="Q1" s="77"/>
      <c r="S1" s="77">
        <f>DATE(YEAR(A1),MONTH(A1)+1,1)</f>
        <v>44713</v>
      </c>
      <c r="T1" s="77"/>
      <c r="U1" s="77"/>
      <c r="V1" s="77"/>
      <c r="W1" s="77"/>
      <c r="X1" s="77"/>
      <c r="Y1" s="77"/>
    </row>
    <row r="2" spans="1:27" s="3" customFormat="1" ht="11.25" customHeight="1" x14ac:dyDescent="0.2">
      <c r="A2" s="101"/>
      <c r="B2" s="101"/>
      <c r="C2" s="101"/>
      <c r="D2" s="101"/>
      <c r="E2" s="101"/>
      <c r="F2" s="101"/>
      <c r="G2" s="101"/>
      <c r="H2" s="101"/>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01"/>
      <c r="B3" s="101"/>
      <c r="C3" s="101"/>
      <c r="D3" s="101"/>
      <c r="E3" s="101"/>
      <c r="F3" s="101"/>
      <c r="G3" s="101"/>
      <c r="H3" s="101"/>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44652</v>
      </c>
      <c r="Q3" s="22">
        <f t="shared" si="0"/>
        <v>44653</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f t="shared" si="1"/>
        <v>44713</v>
      </c>
      <c r="W3" s="22">
        <f t="shared" si="1"/>
        <v>44714</v>
      </c>
      <c r="X3" s="22">
        <f t="shared" si="1"/>
        <v>44715</v>
      </c>
      <c r="Y3" s="22">
        <f t="shared" si="1"/>
        <v>44716</v>
      </c>
    </row>
    <row r="4" spans="1:27" s="4" customFormat="1" ht="9" customHeight="1" x14ac:dyDescent="0.2">
      <c r="A4" s="101"/>
      <c r="B4" s="101"/>
      <c r="C4" s="101"/>
      <c r="D4" s="101"/>
      <c r="E4" s="101"/>
      <c r="F4" s="101"/>
      <c r="G4" s="101"/>
      <c r="H4" s="101"/>
      <c r="I4" s="11"/>
      <c r="J4" s="11"/>
      <c r="K4" s="22">
        <f t="shared" si="0"/>
        <v>44654</v>
      </c>
      <c r="L4" s="22">
        <f t="shared" si="0"/>
        <v>44655</v>
      </c>
      <c r="M4" s="22">
        <f t="shared" si="0"/>
        <v>44656</v>
      </c>
      <c r="N4" s="22">
        <f t="shared" si="0"/>
        <v>44657</v>
      </c>
      <c r="O4" s="22">
        <f t="shared" si="0"/>
        <v>44658</v>
      </c>
      <c r="P4" s="22">
        <f t="shared" si="0"/>
        <v>44659</v>
      </c>
      <c r="Q4" s="22">
        <f t="shared" si="0"/>
        <v>44660</v>
      </c>
      <c r="R4" s="3"/>
      <c r="S4" s="22">
        <f t="shared" si="1"/>
        <v>44717</v>
      </c>
      <c r="T4" s="22">
        <f t="shared" si="1"/>
        <v>44718</v>
      </c>
      <c r="U4" s="22">
        <f t="shared" si="1"/>
        <v>44719</v>
      </c>
      <c r="V4" s="22">
        <f t="shared" si="1"/>
        <v>44720</v>
      </c>
      <c r="W4" s="22">
        <f t="shared" si="1"/>
        <v>44721</v>
      </c>
      <c r="X4" s="22">
        <f t="shared" si="1"/>
        <v>44722</v>
      </c>
      <c r="Y4" s="22">
        <f t="shared" si="1"/>
        <v>44723</v>
      </c>
    </row>
    <row r="5" spans="1:27" s="4" customFormat="1" ht="9" customHeight="1" x14ac:dyDescent="0.2">
      <c r="A5" s="101"/>
      <c r="B5" s="101"/>
      <c r="C5" s="101"/>
      <c r="D5" s="101"/>
      <c r="E5" s="101"/>
      <c r="F5" s="101"/>
      <c r="G5" s="101"/>
      <c r="H5" s="101"/>
      <c r="I5" s="11"/>
      <c r="J5" s="11"/>
      <c r="K5" s="22">
        <f t="shared" si="0"/>
        <v>44661</v>
      </c>
      <c r="L5" s="22">
        <f t="shared" si="0"/>
        <v>44662</v>
      </c>
      <c r="M5" s="22">
        <f t="shared" si="0"/>
        <v>44663</v>
      </c>
      <c r="N5" s="22">
        <f t="shared" si="0"/>
        <v>44664</v>
      </c>
      <c r="O5" s="22">
        <f t="shared" si="0"/>
        <v>44665</v>
      </c>
      <c r="P5" s="22">
        <f t="shared" si="0"/>
        <v>44666</v>
      </c>
      <c r="Q5" s="22">
        <f t="shared" si="0"/>
        <v>44667</v>
      </c>
      <c r="R5" s="3"/>
      <c r="S5" s="22">
        <f t="shared" si="1"/>
        <v>44724</v>
      </c>
      <c r="T5" s="22">
        <f t="shared" si="1"/>
        <v>44725</v>
      </c>
      <c r="U5" s="22">
        <f t="shared" si="1"/>
        <v>44726</v>
      </c>
      <c r="V5" s="22">
        <f t="shared" si="1"/>
        <v>44727</v>
      </c>
      <c r="W5" s="22">
        <f t="shared" si="1"/>
        <v>44728</v>
      </c>
      <c r="X5" s="22">
        <f t="shared" si="1"/>
        <v>44729</v>
      </c>
      <c r="Y5" s="22">
        <f t="shared" si="1"/>
        <v>44730</v>
      </c>
    </row>
    <row r="6" spans="1:27" s="4" customFormat="1" ht="9" customHeight="1" x14ac:dyDescent="0.2">
      <c r="A6" s="101"/>
      <c r="B6" s="101"/>
      <c r="C6" s="101"/>
      <c r="D6" s="101"/>
      <c r="E6" s="101"/>
      <c r="F6" s="101"/>
      <c r="G6" s="101"/>
      <c r="H6" s="101"/>
      <c r="I6" s="11"/>
      <c r="J6" s="11"/>
      <c r="K6" s="22">
        <f t="shared" si="0"/>
        <v>44668</v>
      </c>
      <c r="L6" s="22">
        <f t="shared" si="0"/>
        <v>44669</v>
      </c>
      <c r="M6" s="22">
        <f t="shared" si="0"/>
        <v>44670</v>
      </c>
      <c r="N6" s="22">
        <f t="shared" si="0"/>
        <v>44671</v>
      </c>
      <c r="O6" s="22">
        <f t="shared" si="0"/>
        <v>44672</v>
      </c>
      <c r="P6" s="22">
        <f t="shared" si="0"/>
        <v>44673</v>
      </c>
      <c r="Q6" s="22">
        <f t="shared" si="0"/>
        <v>44674</v>
      </c>
      <c r="R6" s="3"/>
      <c r="S6" s="22">
        <f t="shared" si="1"/>
        <v>44731</v>
      </c>
      <c r="T6" s="22">
        <f t="shared" si="1"/>
        <v>44732</v>
      </c>
      <c r="U6" s="22">
        <f t="shared" si="1"/>
        <v>44733</v>
      </c>
      <c r="V6" s="22">
        <f t="shared" si="1"/>
        <v>44734</v>
      </c>
      <c r="W6" s="22">
        <f t="shared" si="1"/>
        <v>44735</v>
      </c>
      <c r="X6" s="22">
        <f t="shared" si="1"/>
        <v>44736</v>
      </c>
      <c r="Y6" s="22">
        <f t="shared" si="1"/>
        <v>44737</v>
      </c>
    </row>
    <row r="7" spans="1:27" s="4" customFormat="1" ht="9" customHeight="1" x14ac:dyDescent="0.2">
      <c r="A7" s="101"/>
      <c r="B7" s="101"/>
      <c r="C7" s="101"/>
      <c r="D7" s="101"/>
      <c r="E7" s="101"/>
      <c r="F7" s="101"/>
      <c r="G7" s="101"/>
      <c r="H7" s="101"/>
      <c r="I7" s="11"/>
      <c r="J7" s="11"/>
      <c r="K7" s="22">
        <f t="shared" si="0"/>
        <v>44675</v>
      </c>
      <c r="L7" s="22">
        <f t="shared" si="0"/>
        <v>44676</v>
      </c>
      <c r="M7" s="22">
        <f t="shared" si="0"/>
        <v>44677</v>
      </c>
      <c r="N7" s="22">
        <f t="shared" si="0"/>
        <v>44678</v>
      </c>
      <c r="O7" s="22">
        <f t="shared" si="0"/>
        <v>44679</v>
      </c>
      <c r="P7" s="22">
        <f t="shared" si="0"/>
        <v>44680</v>
      </c>
      <c r="Q7" s="22">
        <f t="shared" si="0"/>
        <v>44681</v>
      </c>
      <c r="R7" s="3"/>
      <c r="S7" s="22">
        <f t="shared" si="1"/>
        <v>44738</v>
      </c>
      <c r="T7" s="22">
        <f t="shared" si="1"/>
        <v>44739</v>
      </c>
      <c r="U7" s="22">
        <f t="shared" si="1"/>
        <v>44740</v>
      </c>
      <c r="V7" s="22">
        <f t="shared" si="1"/>
        <v>44741</v>
      </c>
      <c r="W7" s="22">
        <f t="shared" si="1"/>
        <v>44742</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5">
        <f>A10</f>
        <v>44682</v>
      </c>
      <c r="B9" s="76"/>
      <c r="C9" s="76">
        <f>C10</f>
        <v>44683</v>
      </c>
      <c r="D9" s="76"/>
      <c r="E9" s="76">
        <f>E10</f>
        <v>44684</v>
      </c>
      <c r="F9" s="76"/>
      <c r="G9" s="76">
        <f>G10</f>
        <v>44685</v>
      </c>
      <c r="H9" s="76"/>
      <c r="I9" s="76">
        <f>I10</f>
        <v>44686</v>
      </c>
      <c r="J9" s="76"/>
      <c r="K9" s="76">
        <f>K10</f>
        <v>44687</v>
      </c>
      <c r="L9" s="76"/>
      <c r="M9" s="76"/>
      <c r="N9" s="76"/>
      <c r="O9" s="76"/>
      <c r="P9" s="76"/>
      <c r="Q9" s="76"/>
      <c r="R9" s="76"/>
      <c r="S9" s="76">
        <f>S10</f>
        <v>44688</v>
      </c>
      <c r="T9" s="76"/>
      <c r="U9" s="76"/>
      <c r="V9" s="76"/>
      <c r="W9" s="76"/>
      <c r="X9" s="76"/>
      <c r="Y9" s="76"/>
      <c r="Z9" s="78"/>
    </row>
    <row r="10" spans="1:27" s="1" customFormat="1" ht="18.75" x14ac:dyDescent="0.2">
      <c r="A10" s="12">
        <f>$A$1-(WEEKDAY($A$1,1)-(start_day-1))-IF((WEEKDAY($A$1,1)-(start_day-1))&lt;=0,7,0)+1</f>
        <v>44682</v>
      </c>
      <c r="B10" s="45"/>
      <c r="C10" s="12">
        <f>A10+1</f>
        <v>44683</v>
      </c>
      <c r="D10" s="13"/>
      <c r="E10" s="12">
        <f>C10+1</f>
        <v>44684</v>
      </c>
      <c r="F10" s="13"/>
      <c r="G10" s="12">
        <f>E10+1</f>
        <v>44685</v>
      </c>
      <c r="H10" s="13"/>
      <c r="I10" s="12">
        <f>G10+1</f>
        <v>44686</v>
      </c>
      <c r="J10" s="13"/>
      <c r="K10" s="72">
        <f>I10+1</f>
        <v>44687</v>
      </c>
      <c r="L10" s="73"/>
      <c r="M10" s="70"/>
      <c r="N10" s="70"/>
      <c r="O10" s="70"/>
      <c r="P10" s="70"/>
      <c r="Q10" s="70"/>
      <c r="R10" s="71"/>
      <c r="S10" s="72">
        <f>K10+1</f>
        <v>44688</v>
      </c>
      <c r="T10" s="73"/>
      <c r="U10" s="70"/>
      <c r="V10" s="70"/>
      <c r="W10" s="70"/>
      <c r="X10" s="70"/>
      <c r="Y10" s="70"/>
      <c r="Z10" s="71"/>
    </row>
    <row r="11" spans="1:27" s="1" customFormat="1" x14ac:dyDescent="0.2">
      <c r="A11" s="47"/>
      <c r="B11" s="49"/>
      <c r="C11" s="53" t="s">
        <v>30</v>
      </c>
      <c r="D11" s="55"/>
      <c r="E11" s="53" t="s">
        <v>30</v>
      </c>
      <c r="F11" s="55"/>
      <c r="G11" s="47"/>
      <c r="H11" s="48"/>
      <c r="I11" s="47"/>
      <c r="J11" s="48"/>
      <c r="K11" s="47"/>
      <c r="L11" s="49"/>
      <c r="M11" s="49"/>
      <c r="N11" s="49"/>
      <c r="O11" s="49"/>
      <c r="P11" s="49"/>
      <c r="Q11" s="49"/>
      <c r="R11" s="48"/>
      <c r="S11" s="47"/>
      <c r="T11" s="49"/>
      <c r="U11" s="49"/>
      <c r="V11" s="49"/>
      <c r="W11" s="49"/>
      <c r="X11" s="49"/>
      <c r="Y11" s="49"/>
      <c r="Z11" s="48"/>
    </row>
    <row r="12" spans="1:27" s="1" customFormat="1" x14ac:dyDescent="0.2">
      <c r="A12" s="47"/>
      <c r="B12" s="49"/>
      <c r="C12" s="79" t="s">
        <v>50</v>
      </c>
      <c r="D12" s="80"/>
      <c r="E12" s="79" t="s">
        <v>50</v>
      </c>
      <c r="F12" s="80"/>
      <c r="G12" s="47"/>
      <c r="H12" s="48"/>
      <c r="I12" s="47"/>
      <c r="J12" s="48"/>
      <c r="K12" s="47"/>
      <c r="L12" s="49"/>
      <c r="M12" s="49"/>
      <c r="N12" s="49"/>
      <c r="O12" s="49"/>
      <c r="P12" s="49"/>
      <c r="Q12" s="49"/>
      <c r="R12" s="48"/>
      <c r="S12" s="47"/>
      <c r="T12" s="49"/>
      <c r="U12" s="49"/>
      <c r="V12" s="49"/>
      <c r="W12" s="49"/>
      <c r="X12" s="49"/>
      <c r="Y12" s="49"/>
      <c r="Z12" s="48"/>
    </row>
    <row r="13" spans="1:27" s="1" customFormat="1" x14ac:dyDescent="0.2">
      <c r="A13" s="47"/>
      <c r="B13" s="49"/>
      <c r="C13" s="47"/>
      <c r="D13" s="48"/>
      <c r="E13" s="47"/>
      <c r="F13" s="48"/>
      <c r="G13" s="47"/>
      <c r="H13" s="48"/>
      <c r="I13" s="47"/>
      <c r="J13" s="48"/>
      <c r="K13" s="47"/>
      <c r="L13" s="49"/>
      <c r="M13" s="49"/>
      <c r="N13" s="49"/>
      <c r="O13" s="49"/>
      <c r="P13" s="49"/>
      <c r="Q13" s="49"/>
      <c r="R13" s="48"/>
      <c r="S13" s="47"/>
      <c r="T13" s="49"/>
      <c r="U13" s="49"/>
      <c r="V13" s="49"/>
      <c r="W13" s="49"/>
      <c r="X13" s="49"/>
      <c r="Y13" s="49"/>
      <c r="Z13" s="48"/>
    </row>
    <row r="14" spans="1:27" s="1" customFormat="1" x14ac:dyDescent="0.2">
      <c r="A14" s="47"/>
      <c r="B14" s="49"/>
      <c r="C14" s="47"/>
      <c r="D14" s="48"/>
      <c r="E14" s="47"/>
      <c r="F14" s="48"/>
      <c r="G14" s="47"/>
      <c r="H14" s="48"/>
      <c r="I14" s="47"/>
      <c r="J14" s="48"/>
      <c r="K14" s="47"/>
      <c r="L14" s="49"/>
      <c r="M14" s="49"/>
      <c r="N14" s="49"/>
      <c r="O14" s="49"/>
      <c r="P14" s="49"/>
      <c r="Q14" s="49"/>
      <c r="R14" s="48"/>
      <c r="S14" s="47"/>
      <c r="T14" s="49"/>
      <c r="U14" s="49"/>
      <c r="V14" s="49"/>
      <c r="W14" s="49"/>
      <c r="X14" s="49"/>
      <c r="Y14" s="49"/>
      <c r="Z14" s="48"/>
    </row>
    <row r="15" spans="1:27" s="2" customFormat="1" ht="13.15" customHeight="1" x14ac:dyDescent="0.2">
      <c r="A15" s="64"/>
      <c r="B15" s="65"/>
      <c r="C15" s="64"/>
      <c r="D15" s="66"/>
      <c r="E15" s="64"/>
      <c r="F15" s="66"/>
      <c r="G15" s="64"/>
      <c r="H15" s="66"/>
      <c r="I15" s="64"/>
      <c r="J15" s="66"/>
      <c r="K15" s="64"/>
      <c r="L15" s="65"/>
      <c r="M15" s="65"/>
      <c r="N15" s="65"/>
      <c r="O15" s="65"/>
      <c r="P15" s="65"/>
      <c r="Q15" s="65"/>
      <c r="R15" s="66"/>
      <c r="S15" s="64"/>
      <c r="T15" s="65"/>
      <c r="U15" s="65"/>
      <c r="V15" s="65"/>
      <c r="W15" s="65"/>
      <c r="X15" s="65"/>
      <c r="Y15" s="65"/>
      <c r="Z15" s="66"/>
      <c r="AA15" s="1"/>
    </row>
    <row r="16" spans="1:27" s="1" customFormat="1" ht="18.75" x14ac:dyDescent="0.2">
      <c r="A16" s="46">
        <f>S10+1</f>
        <v>44689</v>
      </c>
      <c r="B16" s="45"/>
      <c r="C16" s="12">
        <f>A16+1</f>
        <v>44690</v>
      </c>
      <c r="D16" s="13"/>
      <c r="E16" s="12">
        <f>C16+1</f>
        <v>44691</v>
      </c>
      <c r="F16" s="13"/>
      <c r="G16" s="12">
        <f>E16+1</f>
        <v>44692</v>
      </c>
      <c r="H16" s="13"/>
      <c r="I16" s="12">
        <f>G16+1</f>
        <v>44693</v>
      </c>
      <c r="J16" s="13"/>
      <c r="K16" s="72">
        <f>I16+1</f>
        <v>44694</v>
      </c>
      <c r="L16" s="73"/>
      <c r="M16" s="70"/>
      <c r="N16" s="70"/>
      <c r="O16" s="70"/>
      <c r="P16" s="70"/>
      <c r="Q16" s="70"/>
      <c r="R16" s="71"/>
      <c r="S16" s="72">
        <f>K16+1</f>
        <v>44695</v>
      </c>
      <c r="T16" s="73"/>
      <c r="U16" s="70"/>
      <c r="V16" s="70"/>
      <c r="W16" s="70"/>
      <c r="X16" s="70"/>
      <c r="Y16" s="70"/>
      <c r="Z16" s="71"/>
    </row>
    <row r="17" spans="1:27" s="1" customFormat="1" x14ac:dyDescent="0.2">
      <c r="A17" s="53" t="s">
        <v>30</v>
      </c>
      <c r="B17" s="55"/>
      <c r="C17" s="53" t="s">
        <v>30</v>
      </c>
      <c r="D17" s="55"/>
      <c r="E17" s="47"/>
      <c r="F17" s="48"/>
      <c r="G17" s="47"/>
      <c r="H17" s="48"/>
      <c r="I17" s="47"/>
      <c r="J17" s="48"/>
      <c r="K17" s="47"/>
      <c r="L17" s="49"/>
      <c r="M17" s="49"/>
      <c r="N17" s="49"/>
      <c r="O17" s="49"/>
      <c r="P17" s="49"/>
      <c r="Q17" s="49"/>
      <c r="R17" s="48"/>
      <c r="S17" s="47"/>
      <c r="T17" s="49"/>
      <c r="U17" s="49"/>
      <c r="V17" s="49"/>
      <c r="W17" s="49"/>
      <c r="X17" s="49"/>
      <c r="Y17" s="49"/>
      <c r="Z17" s="48"/>
    </row>
    <row r="18" spans="1:27" s="1" customFormat="1" x14ac:dyDescent="0.2">
      <c r="A18" s="79" t="s">
        <v>52</v>
      </c>
      <c r="B18" s="80"/>
      <c r="C18" s="79" t="s">
        <v>50</v>
      </c>
      <c r="D18" s="80"/>
      <c r="E18" s="47"/>
      <c r="F18" s="48"/>
      <c r="G18" s="47"/>
      <c r="H18" s="48"/>
      <c r="I18" s="47"/>
      <c r="J18" s="48"/>
      <c r="K18" s="47"/>
      <c r="L18" s="49"/>
      <c r="M18" s="49"/>
      <c r="N18" s="49"/>
      <c r="O18" s="49"/>
      <c r="P18" s="49"/>
      <c r="Q18" s="49"/>
      <c r="R18" s="48"/>
      <c r="S18" s="47"/>
      <c r="T18" s="49"/>
      <c r="U18" s="49"/>
      <c r="V18" s="49"/>
      <c r="W18" s="49"/>
      <c r="X18" s="49"/>
      <c r="Y18" s="49"/>
      <c r="Z18" s="48"/>
    </row>
    <row r="19" spans="1:27" s="1" customFormat="1" x14ac:dyDescent="0.2">
      <c r="A19" s="47"/>
      <c r="B19" s="49"/>
      <c r="C19" s="47"/>
      <c r="D19" s="48"/>
      <c r="E19" s="47"/>
      <c r="F19" s="48"/>
      <c r="G19" s="47"/>
      <c r="H19" s="48"/>
      <c r="I19" s="47"/>
      <c r="J19" s="48"/>
      <c r="K19" s="47"/>
      <c r="L19" s="49"/>
      <c r="M19" s="49"/>
      <c r="N19" s="49"/>
      <c r="O19" s="49"/>
      <c r="P19" s="49"/>
      <c r="Q19" s="49"/>
      <c r="R19" s="48"/>
      <c r="S19" s="47"/>
      <c r="T19" s="49"/>
      <c r="U19" s="49"/>
      <c r="V19" s="49"/>
      <c r="W19" s="49"/>
      <c r="X19" s="49"/>
      <c r="Y19" s="49"/>
      <c r="Z19" s="48"/>
    </row>
    <row r="20" spans="1:27" s="1" customFormat="1" x14ac:dyDescent="0.2">
      <c r="A20" s="47"/>
      <c r="B20" s="49"/>
      <c r="C20" s="47"/>
      <c r="D20" s="48"/>
      <c r="E20" s="47"/>
      <c r="F20" s="48"/>
      <c r="G20" s="47"/>
      <c r="H20" s="48"/>
      <c r="I20" s="47"/>
      <c r="J20" s="48"/>
      <c r="K20" s="47"/>
      <c r="L20" s="49"/>
      <c r="M20" s="49"/>
      <c r="N20" s="49"/>
      <c r="O20" s="49"/>
      <c r="P20" s="49"/>
      <c r="Q20" s="49"/>
      <c r="R20" s="48"/>
      <c r="S20" s="47"/>
      <c r="T20" s="49"/>
      <c r="U20" s="49"/>
      <c r="V20" s="49"/>
      <c r="W20" s="49"/>
      <c r="X20" s="49"/>
      <c r="Y20" s="49"/>
      <c r="Z20" s="48"/>
    </row>
    <row r="21" spans="1:27" s="2" customFormat="1" ht="13.15" customHeight="1" x14ac:dyDescent="0.2">
      <c r="A21" s="64"/>
      <c r="B21" s="65"/>
      <c r="C21" s="64"/>
      <c r="D21" s="66"/>
      <c r="E21" s="64"/>
      <c r="F21" s="66"/>
      <c r="G21" s="64"/>
      <c r="H21" s="66"/>
      <c r="I21" s="64"/>
      <c r="J21" s="66"/>
      <c r="K21" s="64"/>
      <c r="L21" s="65"/>
      <c r="M21" s="65"/>
      <c r="N21" s="65"/>
      <c r="O21" s="65"/>
      <c r="P21" s="65"/>
      <c r="Q21" s="65"/>
      <c r="R21" s="66"/>
      <c r="S21" s="64"/>
      <c r="T21" s="65"/>
      <c r="U21" s="65"/>
      <c r="V21" s="65"/>
      <c r="W21" s="65"/>
      <c r="X21" s="65"/>
      <c r="Y21" s="65"/>
      <c r="Z21" s="66"/>
      <c r="AA21" s="1"/>
    </row>
    <row r="22" spans="1:27" s="1" customFormat="1" ht="18.75" x14ac:dyDescent="0.2">
      <c r="A22" s="12">
        <f>S16+1</f>
        <v>44696</v>
      </c>
      <c r="B22" s="45"/>
      <c r="C22" s="12">
        <f>A22+1</f>
        <v>44697</v>
      </c>
      <c r="D22" s="13"/>
      <c r="E22" s="12">
        <f>C22+1</f>
        <v>44698</v>
      </c>
      <c r="F22" s="13"/>
      <c r="G22" s="12">
        <f>E22+1</f>
        <v>44699</v>
      </c>
      <c r="H22" s="13"/>
      <c r="I22" s="12">
        <f>G22+1</f>
        <v>44700</v>
      </c>
      <c r="J22" s="13"/>
      <c r="K22" s="72">
        <f>I22+1</f>
        <v>44701</v>
      </c>
      <c r="L22" s="73"/>
      <c r="M22" s="70"/>
      <c r="N22" s="70"/>
      <c r="O22" s="70"/>
      <c r="P22" s="70"/>
      <c r="Q22" s="70"/>
      <c r="R22" s="71"/>
      <c r="S22" s="72">
        <f>K22+1</f>
        <v>44702</v>
      </c>
      <c r="T22" s="73"/>
      <c r="U22" s="70"/>
      <c r="V22" s="70"/>
      <c r="W22" s="70"/>
      <c r="X22" s="70"/>
      <c r="Y22" s="70"/>
      <c r="Z22" s="71"/>
    </row>
    <row r="23" spans="1:27" s="1" customFormat="1" x14ac:dyDescent="0.2">
      <c r="A23" s="53" t="s">
        <v>30</v>
      </c>
      <c r="B23" s="55"/>
      <c r="C23" s="53" t="s">
        <v>30</v>
      </c>
      <c r="D23" s="55"/>
      <c r="E23" s="47"/>
      <c r="F23" s="48"/>
      <c r="G23" s="47"/>
      <c r="H23" s="48"/>
      <c r="I23" s="47"/>
      <c r="J23" s="48"/>
      <c r="K23" s="47"/>
      <c r="L23" s="49"/>
      <c r="M23" s="49"/>
      <c r="N23" s="49"/>
      <c r="O23" s="49"/>
      <c r="P23" s="49"/>
      <c r="Q23" s="49"/>
      <c r="R23" s="48"/>
      <c r="S23" s="47"/>
      <c r="T23" s="49"/>
      <c r="U23" s="49"/>
      <c r="V23" s="49"/>
      <c r="W23" s="49"/>
      <c r="X23" s="49"/>
      <c r="Y23" s="49"/>
      <c r="Z23" s="48"/>
    </row>
    <row r="24" spans="1:27" s="1" customFormat="1" x14ac:dyDescent="0.2">
      <c r="A24" s="79" t="s">
        <v>52</v>
      </c>
      <c r="B24" s="80"/>
      <c r="C24" s="79" t="s">
        <v>50</v>
      </c>
      <c r="D24" s="80"/>
      <c r="E24" s="47"/>
      <c r="F24" s="48"/>
      <c r="G24" s="47"/>
      <c r="H24" s="48"/>
      <c r="I24" s="47"/>
      <c r="J24" s="48"/>
      <c r="K24" s="47"/>
      <c r="L24" s="49"/>
      <c r="M24" s="49"/>
      <c r="N24" s="49"/>
      <c r="O24" s="49"/>
      <c r="P24" s="49"/>
      <c r="Q24" s="49"/>
      <c r="R24" s="48"/>
      <c r="S24" s="47"/>
      <c r="T24" s="49"/>
      <c r="U24" s="49"/>
      <c r="V24" s="49"/>
      <c r="W24" s="49"/>
      <c r="X24" s="49"/>
      <c r="Y24" s="49"/>
      <c r="Z24" s="48"/>
    </row>
    <row r="25" spans="1:27" s="1" customFormat="1" x14ac:dyDescent="0.2">
      <c r="A25" s="47"/>
      <c r="B25" s="49"/>
      <c r="C25" s="47"/>
      <c r="D25" s="48"/>
      <c r="E25" s="47"/>
      <c r="F25" s="48"/>
      <c r="G25" s="47"/>
      <c r="H25" s="48"/>
      <c r="I25" s="47"/>
      <c r="J25" s="48"/>
      <c r="K25" s="47"/>
      <c r="L25" s="49"/>
      <c r="M25" s="49"/>
      <c r="N25" s="49"/>
      <c r="O25" s="49"/>
      <c r="P25" s="49"/>
      <c r="Q25" s="49"/>
      <c r="R25" s="48"/>
      <c r="S25" s="47"/>
      <c r="T25" s="49"/>
      <c r="U25" s="49"/>
      <c r="V25" s="49"/>
      <c r="W25" s="49"/>
      <c r="X25" s="49"/>
      <c r="Y25" s="49"/>
      <c r="Z25" s="48"/>
    </row>
    <row r="26" spans="1:27" s="1" customFormat="1" x14ac:dyDescent="0.2">
      <c r="A26" s="47"/>
      <c r="B26" s="49"/>
      <c r="C26" s="47"/>
      <c r="D26" s="48"/>
      <c r="E26" s="47"/>
      <c r="F26" s="48"/>
      <c r="G26" s="47"/>
      <c r="H26" s="48"/>
      <c r="I26" s="47"/>
      <c r="J26" s="48"/>
      <c r="K26" s="47"/>
      <c r="L26" s="49"/>
      <c r="M26" s="49"/>
      <c r="N26" s="49"/>
      <c r="O26" s="49"/>
      <c r="P26" s="49"/>
      <c r="Q26" s="49"/>
      <c r="R26" s="48"/>
      <c r="S26" s="47"/>
      <c r="T26" s="49"/>
      <c r="U26" s="49"/>
      <c r="V26" s="49"/>
      <c r="W26" s="49"/>
      <c r="X26" s="49"/>
      <c r="Y26" s="49"/>
      <c r="Z26" s="48"/>
    </row>
    <row r="27" spans="1:27" s="2" customFormat="1" x14ac:dyDescent="0.2">
      <c r="A27" s="64"/>
      <c r="B27" s="65"/>
      <c r="C27" s="64"/>
      <c r="D27" s="66"/>
      <c r="E27" s="64"/>
      <c r="F27" s="66"/>
      <c r="G27" s="64"/>
      <c r="H27" s="66"/>
      <c r="I27" s="64"/>
      <c r="J27" s="66"/>
      <c r="K27" s="64"/>
      <c r="L27" s="65"/>
      <c r="M27" s="65"/>
      <c r="N27" s="65"/>
      <c r="O27" s="65"/>
      <c r="P27" s="65"/>
      <c r="Q27" s="65"/>
      <c r="R27" s="66"/>
      <c r="S27" s="64"/>
      <c r="T27" s="65"/>
      <c r="U27" s="65"/>
      <c r="V27" s="65"/>
      <c r="W27" s="65"/>
      <c r="X27" s="65"/>
      <c r="Y27" s="65"/>
      <c r="Z27" s="66"/>
      <c r="AA27" s="1"/>
    </row>
    <row r="28" spans="1:27" s="1" customFormat="1" ht="18.75" x14ac:dyDescent="0.2">
      <c r="A28" s="12">
        <f>S22+1</f>
        <v>44703</v>
      </c>
      <c r="B28" s="45"/>
      <c r="C28" s="12">
        <f>A28+1</f>
        <v>44704</v>
      </c>
      <c r="D28" s="13"/>
      <c r="E28" s="12">
        <f>C28+1</f>
        <v>44705</v>
      </c>
      <c r="F28" s="13"/>
      <c r="G28" s="12">
        <f>E28+1</f>
        <v>44706</v>
      </c>
      <c r="H28" s="13"/>
      <c r="I28" s="12">
        <f>G28+1</f>
        <v>44707</v>
      </c>
      <c r="J28" s="13"/>
      <c r="K28" s="72">
        <f>I28+1</f>
        <v>44708</v>
      </c>
      <c r="L28" s="73"/>
      <c r="M28" s="70"/>
      <c r="N28" s="70"/>
      <c r="O28" s="70"/>
      <c r="P28" s="70"/>
      <c r="Q28" s="70"/>
      <c r="R28" s="71"/>
      <c r="S28" s="72">
        <f>K28+1</f>
        <v>44709</v>
      </c>
      <c r="T28" s="73"/>
      <c r="U28" s="70"/>
      <c r="V28" s="70"/>
      <c r="W28" s="70"/>
      <c r="X28" s="70"/>
      <c r="Y28" s="70"/>
      <c r="Z28" s="71"/>
    </row>
    <row r="29" spans="1:27" s="1" customFormat="1" x14ac:dyDescent="0.2">
      <c r="A29" s="53" t="s">
        <v>30</v>
      </c>
      <c r="B29" s="55"/>
      <c r="C29" s="53" t="s">
        <v>30</v>
      </c>
      <c r="D29" s="55"/>
      <c r="E29" s="47"/>
      <c r="F29" s="48"/>
      <c r="G29" s="47"/>
      <c r="H29" s="48"/>
      <c r="I29" s="47"/>
      <c r="J29" s="48"/>
      <c r="K29" s="47"/>
      <c r="L29" s="49"/>
      <c r="M29" s="49"/>
      <c r="N29" s="49"/>
      <c r="O29" s="49"/>
      <c r="P29" s="49"/>
      <c r="Q29" s="49"/>
      <c r="R29" s="48"/>
      <c r="S29" s="47"/>
      <c r="T29" s="49"/>
      <c r="U29" s="49"/>
      <c r="V29" s="49"/>
      <c r="W29" s="49"/>
      <c r="X29" s="49"/>
      <c r="Y29" s="49"/>
      <c r="Z29" s="48"/>
    </row>
    <row r="30" spans="1:27" s="1" customFormat="1" x14ac:dyDescent="0.2">
      <c r="A30" s="79" t="s">
        <v>52</v>
      </c>
      <c r="B30" s="80"/>
      <c r="C30" s="79" t="s">
        <v>50</v>
      </c>
      <c r="D30" s="80"/>
      <c r="E30" s="47"/>
      <c r="F30" s="48"/>
      <c r="G30" s="47"/>
      <c r="H30" s="48"/>
      <c r="I30" s="47"/>
      <c r="J30" s="48"/>
      <c r="K30" s="47"/>
      <c r="L30" s="49"/>
      <c r="M30" s="49"/>
      <c r="N30" s="49"/>
      <c r="O30" s="49"/>
      <c r="P30" s="49"/>
      <c r="Q30" s="49"/>
      <c r="R30" s="48"/>
      <c r="S30" s="47"/>
      <c r="T30" s="49"/>
      <c r="U30" s="49"/>
      <c r="V30" s="49"/>
      <c r="W30" s="49"/>
      <c r="X30" s="49"/>
      <c r="Y30" s="49"/>
      <c r="Z30" s="48"/>
    </row>
    <row r="31" spans="1:27" s="1" customFormat="1" x14ac:dyDescent="0.2">
      <c r="A31" s="47"/>
      <c r="B31" s="49"/>
      <c r="C31" s="47"/>
      <c r="D31" s="48"/>
      <c r="E31" s="47"/>
      <c r="F31" s="48"/>
      <c r="G31" s="47"/>
      <c r="H31" s="48"/>
      <c r="I31" s="47"/>
      <c r="J31" s="48"/>
      <c r="K31" s="47"/>
      <c r="L31" s="49"/>
      <c r="M31" s="49"/>
      <c r="N31" s="49"/>
      <c r="O31" s="49"/>
      <c r="P31" s="49"/>
      <c r="Q31" s="49"/>
      <c r="R31" s="48"/>
      <c r="S31" s="47"/>
      <c r="T31" s="49"/>
      <c r="U31" s="49"/>
      <c r="V31" s="49"/>
      <c r="W31" s="49"/>
      <c r="X31" s="49"/>
      <c r="Y31" s="49"/>
      <c r="Z31" s="48"/>
    </row>
    <row r="32" spans="1:27" s="1" customFormat="1" x14ac:dyDescent="0.2">
      <c r="A32" s="47"/>
      <c r="B32" s="49"/>
      <c r="C32" s="47"/>
      <c r="D32" s="48"/>
      <c r="E32" s="47"/>
      <c r="F32" s="48"/>
      <c r="G32" s="47"/>
      <c r="H32" s="48"/>
      <c r="I32" s="47"/>
      <c r="J32" s="48"/>
      <c r="K32" s="47"/>
      <c r="L32" s="49"/>
      <c r="M32" s="49"/>
      <c r="N32" s="49"/>
      <c r="O32" s="49"/>
      <c r="P32" s="49"/>
      <c r="Q32" s="49"/>
      <c r="R32" s="48"/>
      <c r="S32" s="47"/>
      <c r="T32" s="49"/>
      <c r="U32" s="49"/>
      <c r="V32" s="49"/>
      <c r="W32" s="49"/>
      <c r="X32" s="49"/>
      <c r="Y32" s="49"/>
      <c r="Z32" s="48"/>
    </row>
    <row r="33" spans="1:27" s="2" customFormat="1" x14ac:dyDescent="0.2">
      <c r="A33" s="64"/>
      <c r="B33" s="65"/>
      <c r="C33" s="64"/>
      <c r="D33" s="66"/>
      <c r="E33" s="64"/>
      <c r="F33" s="66"/>
      <c r="G33" s="64"/>
      <c r="H33" s="66"/>
      <c r="I33" s="64"/>
      <c r="J33" s="66"/>
      <c r="K33" s="64"/>
      <c r="L33" s="65"/>
      <c r="M33" s="65"/>
      <c r="N33" s="65"/>
      <c r="O33" s="65"/>
      <c r="P33" s="65"/>
      <c r="Q33" s="65"/>
      <c r="R33" s="66"/>
      <c r="S33" s="64"/>
      <c r="T33" s="65"/>
      <c r="U33" s="65"/>
      <c r="V33" s="65"/>
      <c r="W33" s="65"/>
      <c r="X33" s="65"/>
      <c r="Y33" s="65"/>
      <c r="Z33" s="66"/>
      <c r="AA33" s="1"/>
    </row>
    <row r="34" spans="1:27" s="1" customFormat="1" ht="18.75" x14ac:dyDescent="0.2">
      <c r="A34" s="12">
        <f>S28+1</f>
        <v>44710</v>
      </c>
      <c r="B34" s="45"/>
      <c r="C34" s="12">
        <f>A34+1</f>
        <v>44711</v>
      </c>
      <c r="D34" s="13"/>
      <c r="E34" s="12">
        <f>C34+1</f>
        <v>44712</v>
      </c>
      <c r="F34" s="13"/>
      <c r="G34" s="12">
        <f>E34+1</f>
        <v>44713</v>
      </c>
      <c r="H34" s="13"/>
      <c r="I34" s="12">
        <f>G34+1</f>
        <v>44714</v>
      </c>
      <c r="J34" s="13"/>
      <c r="K34" s="72">
        <f>I34+1</f>
        <v>44715</v>
      </c>
      <c r="L34" s="73"/>
      <c r="M34" s="70"/>
      <c r="N34" s="70"/>
      <c r="O34" s="70"/>
      <c r="P34" s="70"/>
      <c r="Q34" s="70"/>
      <c r="R34" s="71"/>
      <c r="S34" s="72">
        <f>K34+1</f>
        <v>44716</v>
      </c>
      <c r="T34" s="73"/>
      <c r="U34" s="70"/>
      <c r="V34" s="70"/>
      <c r="W34" s="70"/>
      <c r="X34" s="70"/>
      <c r="Y34" s="70"/>
      <c r="Z34" s="71"/>
    </row>
    <row r="35" spans="1:27" s="1" customFormat="1" x14ac:dyDescent="0.2">
      <c r="A35" s="47"/>
      <c r="B35" s="49"/>
      <c r="C35" s="47"/>
      <c r="D35" s="48"/>
      <c r="E35" s="53" t="s">
        <v>30</v>
      </c>
      <c r="F35" s="55"/>
      <c r="G35" s="47"/>
      <c r="H35" s="48"/>
      <c r="I35" s="47"/>
      <c r="J35" s="48"/>
      <c r="K35" s="47"/>
      <c r="L35" s="49"/>
      <c r="M35" s="49"/>
      <c r="N35" s="49"/>
      <c r="O35" s="49"/>
      <c r="P35" s="49"/>
      <c r="Q35" s="49"/>
      <c r="R35" s="48"/>
      <c r="S35" s="47"/>
      <c r="T35" s="49"/>
      <c r="U35" s="49"/>
      <c r="V35" s="49"/>
      <c r="W35" s="49"/>
      <c r="X35" s="49"/>
      <c r="Y35" s="49"/>
      <c r="Z35" s="48"/>
    </row>
    <row r="36" spans="1:27" s="1" customFormat="1" x14ac:dyDescent="0.2">
      <c r="A36" s="47"/>
      <c r="B36" s="49"/>
      <c r="C36" s="47"/>
      <c r="D36" s="48"/>
      <c r="E36" s="79" t="s">
        <v>50</v>
      </c>
      <c r="F36" s="80"/>
      <c r="G36" s="47"/>
      <c r="H36" s="48"/>
      <c r="I36" s="47"/>
      <c r="J36" s="48"/>
      <c r="K36" s="47"/>
      <c r="L36" s="49"/>
      <c r="M36" s="49"/>
      <c r="N36" s="49"/>
      <c r="O36" s="49"/>
      <c r="P36" s="49"/>
      <c r="Q36" s="49"/>
      <c r="R36" s="48"/>
      <c r="S36" s="47"/>
      <c r="T36" s="49"/>
      <c r="U36" s="49"/>
      <c r="V36" s="49"/>
      <c r="W36" s="49"/>
      <c r="X36" s="49"/>
      <c r="Y36" s="49"/>
      <c r="Z36" s="48"/>
    </row>
    <row r="37" spans="1:27" s="1" customFormat="1" x14ac:dyDescent="0.2">
      <c r="A37" s="47"/>
      <c r="B37" s="49"/>
      <c r="C37" s="47"/>
      <c r="D37" s="48"/>
      <c r="E37" s="47"/>
      <c r="F37" s="48"/>
      <c r="G37" s="47"/>
      <c r="H37" s="48"/>
      <c r="I37" s="47"/>
      <c r="J37" s="48"/>
      <c r="K37" s="47"/>
      <c r="L37" s="49"/>
      <c r="M37" s="49"/>
      <c r="N37" s="49"/>
      <c r="O37" s="49"/>
      <c r="P37" s="49"/>
      <c r="Q37" s="49"/>
      <c r="R37" s="48"/>
      <c r="S37" s="47"/>
      <c r="T37" s="49"/>
      <c r="U37" s="49"/>
      <c r="V37" s="49"/>
      <c r="W37" s="49"/>
      <c r="X37" s="49"/>
      <c r="Y37" s="49"/>
      <c r="Z37" s="48"/>
    </row>
    <row r="38" spans="1:27" s="1" customFormat="1" x14ac:dyDescent="0.2">
      <c r="A38" s="47"/>
      <c r="B38" s="49"/>
      <c r="C38" s="47"/>
      <c r="D38" s="48"/>
      <c r="E38" s="47"/>
      <c r="F38" s="48"/>
      <c r="G38" s="47"/>
      <c r="H38" s="48"/>
      <c r="I38" s="47"/>
      <c r="J38" s="48"/>
      <c r="K38" s="47"/>
      <c r="L38" s="49"/>
      <c r="M38" s="49"/>
      <c r="N38" s="49"/>
      <c r="O38" s="49"/>
      <c r="P38" s="49"/>
      <c r="Q38" s="49"/>
      <c r="R38" s="48"/>
      <c r="S38" s="47"/>
      <c r="T38" s="49"/>
      <c r="U38" s="49"/>
      <c r="V38" s="49"/>
      <c r="W38" s="49"/>
      <c r="X38" s="49"/>
      <c r="Y38" s="49"/>
      <c r="Z38" s="48"/>
    </row>
    <row r="39" spans="1:27" s="2" customFormat="1" x14ac:dyDescent="0.2">
      <c r="A39" s="64"/>
      <c r="B39" s="65"/>
      <c r="C39" s="64"/>
      <c r="D39" s="66"/>
      <c r="E39" s="64"/>
      <c r="F39" s="66"/>
      <c r="G39" s="64"/>
      <c r="H39" s="66"/>
      <c r="I39" s="64"/>
      <c r="J39" s="66"/>
      <c r="K39" s="64"/>
      <c r="L39" s="65"/>
      <c r="M39" s="65"/>
      <c r="N39" s="65"/>
      <c r="O39" s="65"/>
      <c r="P39" s="65"/>
      <c r="Q39" s="65"/>
      <c r="R39" s="66"/>
      <c r="S39" s="64"/>
      <c r="T39" s="65"/>
      <c r="U39" s="65"/>
      <c r="V39" s="65"/>
      <c r="W39" s="65"/>
      <c r="X39" s="65"/>
      <c r="Y39" s="65"/>
      <c r="Z39" s="66"/>
      <c r="AA39" s="1"/>
    </row>
    <row r="40" spans="1:27" ht="18.75" x14ac:dyDescent="0.25">
      <c r="A40" s="12">
        <f>S34+1</f>
        <v>44717</v>
      </c>
      <c r="B40" s="45"/>
      <c r="C40" s="12">
        <f>A40+1</f>
        <v>44718</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47"/>
      <c r="B41" s="49"/>
      <c r="C41" s="47"/>
      <c r="D41" s="48"/>
      <c r="E41" s="18"/>
      <c r="F41" s="6"/>
      <c r="G41" s="6"/>
      <c r="H41" s="6"/>
      <c r="I41" s="6"/>
      <c r="J41" s="6"/>
      <c r="K41" s="6"/>
      <c r="L41" s="6"/>
      <c r="M41" s="6"/>
      <c r="N41" s="6"/>
      <c r="O41" s="6"/>
      <c r="P41" s="6"/>
      <c r="Q41" s="6"/>
      <c r="R41" s="6"/>
      <c r="S41" s="6"/>
      <c r="T41" s="6"/>
      <c r="U41" s="6"/>
      <c r="V41" s="6"/>
      <c r="W41" s="6"/>
      <c r="X41" s="6"/>
      <c r="Y41" s="6"/>
      <c r="Z41" s="8"/>
    </row>
    <row r="42" spans="1:27" x14ac:dyDescent="0.2">
      <c r="A42" s="47"/>
      <c r="B42" s="49"/>
      <c r="C42" s="47"/>
      <c r="D42" s="48"/>
      <c r="E42" s="18"/>
      <c r="F42" s="6"/>
      <c r="G42" s="6"/>
      <c r="H42" s="6"/>
      <c r="I42" s="6"/>
      <c r="J42" s="6"/>
      <c r="K42" s="6"/>
      <c r="L42" s="6"/>
      <c r="M42" s="6"/>
      <c r="N42" s="6"/>
      <c r="O42" s="6"/>
      <c r="P42" s="6"/>
      <c r="Q42" s="6"/>
      <c r="R42" s="6"/>
      <c r="S42" s="6"/>
      <c r="T42" s="6"/>
      <c r="U42" s="6"/>
      <c r="V42" s="6"/>
      <c r="W42" s="6"/>
      <c r="X42" s="6"/>
      <c r="Y42" s="6"/>
      <c r="Z42" s="7"/>
    </row>
    <row r="43" spans="1:27" x14ac:dyDescent="0.2">
      <c r="A43" s="47"/>
      <c r="B43" s="49"/>
      <c r="C43" s="47"/>
      <c r="D43" s="48"/>
      <c r="E43" s="18"/>
      <c r="F43" s="6"/>
      <c r="G43" s="6"/>
      <c r="H43" s="6"/>
      <c r="I43" s="6"/>
      <c r="J43" s="6"/>
      <c r="K43" s="6"/>
      <c r="L43" s="6"/>
      <c r="M43" s="6"/>
      <c r="N43" s="6"/>
      <c r="O43" s="6"/>
      <c r="P43" s="6"/>
      <c r="Q43" s="6"/>
      <c r="R43" s="6"/>
      <c r="S43" s="6"/>
      <c r="T43" s="6"/>
      <c r="U43" s="6"/>
      <c r="V43" s="6"/>
      <c r="W43" s="6"/>
      <c r="X43" s="6"/>
      <c r="Y43" s="6"/>
      <c r="Z43" s="7"/>
    </row>
    <row r="44" spans="1:27" x14ac:dyDescent="0.2">
      <c r="A44" s="47"/>
      <c r="B44" s="49"/>
      <c r="C44" s="47"/>
      <c r="D44" s="48"/>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64"/>
      <c r="B45" s="65"/>
      <c r="C45" s="64"/>
      <c r="D45" s="66"/>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topLeftCell="A10" workbookViewId="0">
      <selection activeCell="A27" sqref="A27:B2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1">
        <f>DATE('1'!AD18,'1'!AD20+5,1)</f>
        <v>44713</v>
      </c>
      <c r="B1" s="101"/>
      <c r="C1" s="101"/>
      <c r="D1" s="101"/>
      <c r="E1" s="101"/>
      <c r="F1" s="101"/>
      <c r="G1" s="101"/>
      <c r="H1" s="101"/>
      <c r="I1" s="11"/>
      <c r="J1" s="11"/>
      <c r="K1" s="77">
        <f>DATE(YEAR(A1),MONTH(A1)-1,1)</f>
        <v>44682</v>
      </c>
      <c r="L1" s="77"/>
      <c r="M1" s="77"/>
      <c r="N1" s="77"/>
      <c r="O1" s="77"/>
      <c r="P1" s="77"/>
      <c r="Q1" s="77"/>
      <c r="S1" s="77">
        <f>DATE(YEAR(A1),MONTH(A1)+1,1)</f>
        <v>44743</v>
      </c>
      <c r="T1" s="77"/>
      <c r="U1" s="77"/>
      <c r="V1" s="77"/>
      <c r="W1" s="77"/>
      <c r="X1" s="77"/>
      <c r="Y1" s="77"/>
    </row>
    <row r="2" spans="1:27" s="3" customFormat="1" ht="11.25" customHeight="1" x14ac:dyDescent="0.2">
      <c r="A2" s="101"/>
      <c r="B2" s="101"/>
      <c r="C2" s="101"/>
      <c r="D2" s="101"/>
      <c r="E2" s="101"/>
      <c r="F2" s="101"/>
      <c r="G2" s="101"/>
      <c r="H2" s="101"/>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01"/>
      <c r="B3" s="101"/>
      <c r="C3" s="101"/>
      <c r="D3" s="101"/>
      <c r="E3" s="101"/>
      <c r="F3" s="101"/>
      <c r="G3" s="101"/>
      <c r="H3" s="101"/>
      <c r="I3" s="11"/>
      <c r="J3" s="11"/>
      <c r="K3" s="22">
        <f t="shared" ref="K3:Q8" si="0">IF(MONTH($K$1)&lt;&gt;MONTH($K$1-(WEEKDAY($K$1,1)-(start_day-1))-IF((WEEKDAY($K$1,1)-(start_day-1))&lt;=0,7,0)+(ROW(K3)-ROW($K$3))*7+(COLUMN(K3)-COLUMN($K$3)+1)),"",$K$1-(WEEKDAY($K$1,1)-(start_day-1))-IF((WEEKDAY($K$1,1)-(start_day-1))&lt;=0,7,0)+(ROW(K3)-ROW($K$3))*7+(COLUMN(K3)-COLUMN($K$3)+1))</f>
        <v>44682</v>
      </c>
      <c r="L3" s="22">
        <f t="shared" si="0"/>
        <v>44683</v>
      </c>
      <c r="M3" s="22">
        <f t="shared" si="0"/>
        <v>44684</v>
      </c>
      <c r="N3" s="22">
        <f t="shared" si="0"/>
        <v>44685</v>
      </c>
      <c r="O3" s="22">
        <f t="shared" si="0"/>
        <v>44686</v>
      </c>
      <c r="P3" s="22">
        <f t="shared" si="0"/>
        <v>44687</v>
      </c>
      <c r="Q3" s="22">
        <f t="shared" si="0"/>
        <v>44688</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44743</v>
      </c>
      <c r="Y3" s="22">
        <f t="shared" si="1"/>
        <v>44744</v>
      </c>
    </row>
    <row r="4" spans="1:27" s="4" customFormat="1" ht="9" customHeight="1" x14ac:dyDescent="0.2">
      <c r="A4" s="101"/>
      <c r="B4" s="101"/>
      <c r="C4" s="101"/>
      <c r="D4" s="101"/>
      <c r="E4" s="101"/>
      <c r="F4" s="101"/>
      <c r="G4" s="101"/>
      <c r="H4" s="101"/>
      <c r="I4" s="11"/>
      <c r="J4" s="11"/>
      <c r="K4" s="22">
        <f t="shared" si="0"/>
        <v>44689</v>
      </c>
      <c r="L4" s="22">
        <f t="shared" si="0"/>
        <v>44690</v>
      </c>
      <c r="M4" s="22">
        <f t="shared" si="0"/>
        <v>44691</v>
      </c>
      <c r="N4" s="22">
        <f t="shared" si="0"/>
        <v>44692</v>
      </c>
      <c r="O4" s="22">
        <f t="shared" si="0"/>
        <v>44693</v>
      </c>
      <c r="P4" s="22">
        <f t="shared" si="0"/>
        <v>44694</v>
      </c>
      <c r="Q4" s="22">
        <f t="shared" si="0"/>
        <v>44695</v>
      </c>
      <c r="R4" s="3"/>
      <c r="S4" s="22">
        <f t="shared" si="1"/>
        <v>44745</v>
      </c>
      <c r="T4" s="22">
        <f t="shared" si="1"/>
        <v>44746</v>
      </c>
      <c r="U4" s="22">
        <f t="shared" si="1"/>
        <v>44747</v>
      </c>
      <c r="V4" s="22">
        <f t="shared" si="1"/>
        <v>44748</v>
      </c>
      <c r="W4" s="22">
        <f t="shared" si="1"/>
        <v>44749</v>
      </c>
      <c r="X4" s="22">
        <f t="shared" si="1"/>
        <v>44750</v>
      </c>
      <c r="Y4" s="22">
        <f t="shared" si="1"/>
        <v>44751</v>
      </c>
    </row>
    <row r="5" spans="1:27" s="4" customFormat="1" ht="9" customHeight="1" x14ac:dyDescent="0.2">
      <c r="A5" s="101"/>
      <c r="B5" s="101"/>
      <c r="C5" s="101"/>
      <c r="D5" s="101"/>
      <c r="E5" s="101"/>
      <c r="F5" s="101"/>
      <c r="G5" s="101"/>
      <c r="H5" s="101"/>
      <c r="I5" s="11"/>
      <c r="J5" s="11"/>
      <c r="K5" s="22">
        <f t="shared" si="0"/>
        <v>44696</v>
      </c>
      <c r="L5" s="22">
        <f t="shared" si="0"/>
        <v>44697</v>
      </c>
      <c r="M5" s="22">
        <f t="shared" si="0"/>
        <v>44698</v>
      </c>
      <c r="N5" s="22">
        <f t="shared" si="0"/>
        <v>44699</v>
      </c>
      <c r="O5" s="22">
        <f t="shared" si="0"/>
        <v>44700</v>
      </c>
      <c r="P5" s="22">
        <f t="shared" si="0"/>
        <v>44701</v>
      </c>
      <c r="Q5" s="22">
        <f t="shared" si="0"/>
        <v>44702</v>
      </c>
      <c r="R5" s="3"/>
      <c r="S5" s="22">
        <f t="shared" si="1"/>
        <v>44752</v>
      </c>
      <c r="T5" s="22">
        <f t="shared" si="1"/>
        <v>44753</v>
      </c>
      <c r="U5" s="22">
        <f t="shared" si="1"/>
        <v>44754</v>
      </c>
      <c r="V5" s="22">
        <f t="shared" si="1"/>
        <v>44755</v>
      </c>
      <c r="W5" s="22">
        <f t="shared" si="1"/>
        <v>44756</v>
      </c>
      <c r="X5" s="22">
        <f t="shared" si="1"/>
        <v>44757</v>
      </c>
      <c r="Y5" s="22">
        <f t="shared" si="1"/>
        <v>44758</v>
      </c>
    </row>
    <row r="6" spans="1:27" s="4" customFormat="1" ht="9" customHeight="1" x14ac:dyDescent="0.2">
      <c r="A6" s="101"/>
      <c r="B6" s="101"/>
      <c r="C6" s="101"/>
      <c r="D6" s="101"/>
      <c r="E6" s="101"/>
      <c r="F6" s="101"/>
      <c r="G6" s="101"/>
      <c r="H6" s="101"/>
      <c r="I6" s="11"/>
      <c r="J6" s="11"/>
      <c r="K6" s="22">
        <f t="shared" si="0"/>
        <v>44703</v>
      </c>
      <c r="L6" s="22">
        <f t="shared" si="0"/>
        <v>44704</v>
      </c>
      <c r="M6" s="22">
        <f t="shared" si="0"/>
        <v>44705</v>
      </c>
      <c r="N6" s="22">
        <f t="shared" si="0"/>
        <v>44706</v>
      </c>
      <c r="O6" s="22">
        <f t="shared" si="0"/>
        <v>44707</v>
      </c>
      <c r="P6" s="22">
        <f t="shared" si="0"/>
        <v>44708</v>
      </c>
      <c r="Q6" s="22">
        <f t="shared" si="0"/>
        <v>44709</v>
      </c>
      <c r="R6" s="3"/>
      <c r="S6" s="22">
        <f t="shared" si="1"/>
        <v>44759</v>
      </c>
      <c r="T6" s="22">
        <f t="shared" si="1"/>
        <v>44760</v>
      </c>
      <c r="U6" s="22">
        <f t="shared" si="1"/>
        <v>44761</v>
      </c>
      <c r="V6" s="22">
        <f t="shared" si="1"/>
        <v>44762</v>
      </c>
      <c r="W6" s="22">
        <f t="shared" si="1"/>
        <v>44763</v>
      </c>
      <c r="X6" s="22">
        <f t="shared" si="1"/>
        <v>44764</v>
      </c>
      <c r="Y6" s="22">
        <f t="shared" si="1"/>
        <v>44765</v>
      </c>
    </row>
    <row r="7" spans="1:27" s="4" customFormat="1" ht="9" customHeight="1" x14ac:dyDescent="0.2">
      <c r="A7" s="101"/>
      <c r="B7" s="101"/>
      <c r="C7" s="101"/>
      <c r="D7" s="101"/>
      <c r="E7" s="101"/>
      <c r="F7" s="101"/>
      <c r="G7" s="101"/>
      <c r="H7" s="101"/>
      <c r="I7" s="11"/>
      <c r="J7" s="11"/>
      <c r="K7" s="22">
        <f t="shared" si="0"/>
        <v>44710</v>
      </c>
      <c r="L7" s="22">
        <f t="shared" si="0"/>
        <v>44711</v>
      </c>
      <c r="M7" s="22">
        <f t="shared" si="0"/>
        <v>44712</v>
      </c>
      <c r="N7" s="22" t="str">
        <f t="shared" si="0"/>
        <v/>
      </c>
      <c r="O7" s="22" t="str">
        <f t="shared" si="0"/>
        <v/>
      </c>
      <c r="P7" s="22" t="str">
        <f t="shared" si="0"/>
        <v/>
      </c>
      <c r="Q7" s="22" t="str">
        <f t="shared" si="0"/>
        <v/>
      </c>
      <c r="R7" s="3"/>
      <c r="S7" s="22">
        <f t="shared" si="1"/>
        <v>44766</v>
      </c>
      <c r="T7" s="22">
        <f t="shared" si="1"/>
        <v>44767</v>
      </c>
      <c r="U7" s="22">
        <f t="shared" si="1"/>
        <v>44768</v>
      </c>
      <c r="V7" s="22">
        <f t="shared" si="1"/>
        <v>44769</v>
      </c>
      <c r="W7" s="22">
        <f t="shared" si="1"/>
        <v>44770</v>
      </c>
      <c r="X7" s="22">
        <f t="shared" si="1"/>
        <v>44771</v>
      </c>
      <c r="Y7" s="22">
        <f t="shared" si="1"/>
        <v>44772</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44773</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5">
        <f>A10</f>
        <v>44710</v>
      </c>
      <c r="B9" s="76"/>
      <c r="C9" s="76">
        <f>C10</f>
        <v>44711</v>
      </c>
      <c r="D9" s="76"/>
      <c r="E9" s="76">
        <f>E10</f>
        <v>44712</v>
      </c>
      <c r="F9" s="76"/>
      <c r="G9" s="76">
        <f>G10</f>
        <v>44713</v>
      </c>
      <c r="H9" s="76"/>
      <c r="I9" s="76">
        <f>I10</f>
        <v>44714</v>
      </c>
      <c r="J9" s="76"/>
      <c r="K9" s="76">
        <f>K10</f>
        <v>44715</v>
      </c>
      <c r="L9" s="76"/>
      <c r="M9" s="76"/>
      <c r="N9" s="76"/>
      <c r="O9" s="76"/>
      <c r="P9" s="76"/>
      <c r="Q9" s="76"/>
      <c r="R9" s="76"/>
      <c r="S9" s="76">
        <f>S10</f>
        <v>44716</v>
      </c>
      <c r="T9" s="76"/>
      <c r="U9" s="76"/>
      <c r="V9" s="76"/>
      <c r="W9" s="76"/>
      <c r="X9" s="76"/>
      <c r="Y9" s="76"/>
      <c r="Z9" s="78"/>
    </row>
    <row r="10" spans="1:27" s="1" customFormat="1" ht="18.75" x14ac:dyDescent="0.2">
      <c r="A10" s="14">
        <f>$A$1-(WEEKDAY($A$1,1)-(start_day-1))-IF((WEEKDAY($A$1,1)-(start_day-1))&lt;=0,7,0)+1</f>
        <v>44710</v>
      </c>
      <c r="B10" s="15"/>
      <c r="C10" s="12">
        <f>A10+1</f>
        <v>44711</v>
      </c>
      <c r="D10" s="13"/>
      <c r="E10" s="12">
        <f>C10+1</f>
        <v>44712</v>
      </c>
      <c r="F10" s="13"/>
      <c r="G10" s="12">
        <f>E10+1</f>
        <v>44713</v>
      </c>
      <c r="H10" s="13"/>
      <c r="I10" s="12">
        <f>G10+1</f>
        <v>44714</v>
      </c>
      <c r="J10" s="13"/>
      <c r="K10" s="72">
        <f>I10+1</f>
        <v>44715</v>
      </c>
      <c r="L10" s="73"/>
      <c r="M10" s="70"/>
      <c r="N10" s="70"/>
      <c r="O10" s="70"/>
      <c r="P10" s="70"/>
      <c r="Q10" s="70"/>
      <c r="R10" s="71"/>
      <c r="S10" s="109">
        <f>K10+1</f>
        <v>44716</v>
      </c>
      <c r="T10" s="110"/>
      <c r="U10" s="70"/>
      <c r="V10" s="70"/>
      <c r="W10" s="70"/>
      <c r="X10" s="70"/>
      <c r="Y10" s="70"/>
      <c r="Z10" s="71"/>
    </row>
    <row r="11" spans="1:27" s="1" customFormat="1" x14ac:dyDescent="0.2">
      <c r="A11" s="50"/>
      <c r="B11" s="51"/>
      <c r="C11" s="47"/>
      <c r="D11" s="48"/>
      <c r="E11" s="47"/>
      <c r="F11" s="48"/>
      <c r="G11" s="47"/>
      <c r="H11" s="48"/>
      <c r="I11" s="47"/>
      <c r="J11" s="48"/>
      <c r="K11" s="47"/>
      <c r="L11" s="49"/>
      <c r="M11" s="49"/>
      <c r="N11" s="49"/>
      <c r="O11" s="49"/>
      <c r="P11" s="49"/>
      <c r="Q11" s="49"/>
      <c r="R11" s="48"/>
      <c r="S11" s="47"/>
      <c r="T11" s="49"/>
      <c r="U11" s="49"/>
      <c r="V11" s="49"/>
      <c r="W11" s="49"/>
      <c r="X11" s="49"/>
      <c r="Y11" s="49"/>
      <c r="Z11" s="48"/>
    </row>
    <row r="12" spans="1:27" s="1" customFormat="1" x14ac:dyDescent="0.2">
      <c r="A12" s="50"/>
      <c r="B12" s="51"/>
      <c r="C12" s="47"/>
      <c r="D12" s="48"/>
      <c r="E12" s="47"/>
      <c r="F12" s="48"/>
      <c r="G12" s="47"/>
      <c r="H12" s="48"/>
      <c r="I12" s="47"/>
      <c r="J12" s="48"/>
      <c r="K12" s="47"/>
      <c r="L12" s="49"/>
      <c r="M12" s="49"/>
      <c r="N12" s="49"/>
      <c r="O12" s="49"/>
      <c r="P12" s="49"/>
      <c r="Q12" s="49"/>
      <c r="R12" s="48"/>
      <c r="S12" s="47"/>
      <c r="T12" s="49"/>
      <c r="U12" s="49"/>
      <c r="V12" s="49"/>
      <c r="W12" s="49"/>
      <c r="X12" s="49"/>
      <c r="Y12" s="49"/>
      <c r="Z12" s="48"/>
    </row>
    <row r="13" spans="1:27" s="1" customFormat="1" x14ac:dyDescent="0.2">
      <c r="A13" s="50"/>
      <c r="B13" s="51"/>
      <c r="C13" s="47"/>
      <c r="D13" s="48"/>
      <c r="E13" s="47"/>
      <c r="F13" s="48"/>
      <c r="G13" s="47"/>
      <c r="H13" s="48"/>
      <c r="I13" s="47"/>
      <c r="J13" s="48"/>
      <c r="K13" s="47"/>
      <c r="L13" s="49"/>
      <c r="M13" s="49"/>
      <c r="N13" s="49"/>
      <c r="O13" s="49"/>
      <c r="P13" s="49"/>
      <c r="Q13" s="49"/>
      <c r="R13" s="48"/>
      <c r="S13" s="47"/>
      <c r="T13" s="49"/>
      <c r="U13" s="49"/>
      <c r="V13" s="49"/>
      <c r="W13" s="49"/>
      <c r="X13" s="49"/>
      <c r="Y13" s="49"/>
      <c r="Z13" s="48"/>
    </row>
    <row r="14" spans="1:27" s="1" customFormat="1" x14ac:dyDescent="0.2">
      <c r="A14" s="50"/>
      <c r="B14" s="51"/>
      <c r="C14" s="47"/>
      <c r="D14" s="48"/>
      <c r="E14" s="47"/>
      <c r="F14" s="48"/>
      <c r="G14" s="47"/>
      <c r="H14" s="48"/>
      <c r="I14" s="47"/>
      <c r="J14" s="48"/>
      <c r="K14" s="47"/>
      <c r="L14" s="49"/>
      <c r="M14" s="49"/>
      <c r="N14" s="49"/>
      <c r="O14" s="49"/>
      <c r="P14" s="49"/>
      <c r="Q14" s="49"/>
      <c r="R14" s="48"/>
      <c r="S14" s="47"/>
      <c r="T14" s="49"/>
      <c r="U14" s="49"/>
      <c r="V14" s="49"/>
      <c r="W14" s="49"/>
      <c r="X14" s="49"/>
      <c r="Y14" s="49"/>
      <c r="Z14" s="48"/>
    </row>
    <row r="15" spans="1:27" s="2" customFormat="1" ht="13.15" customHeight="1" x14ac:dyDescent="0.2">
      <c r="A15" s="85"/>
      <c r="B15" s="86"/>
      <c r="C15" s="64"/>
      <c r="D15" s="66"/>
      <c r="E15" s="64"/>
      <c r="F15" s="66"/>
      <c r="G15" s="64"/>
      <c r="H15" s="66"/>
      <c r="I15" s="64"/>
      <c r="J15" s="66"/>
      <c r="K15" s="64"/>
      <c r="L15" s="65"/>
      <c r="M15" s="65"/>
      <c r="N15" s="65"/>
      <c r="O15" s="65"/>
      <c r="P15" s="65"/>
      <c r="Q15" s="65"/>
      <c r="R15" s="66"/>
      <c r="S15" s="64"/>
      <c r="T15" s="65"/>
      <c r="U15" s="65"/>
      <c r="V15" s="65"/>
      <c r="W15" s="65"/>
      <c r="X15" s="65"/>
      <c r="Y15" s="65"/>
      <c r="Z15" s="66"/>
      <c r="AA15" s="1"/>
    </row>
    <row r="16" spans="1:27" s="1" customFormat="1" ht="18.75" x14ac:dyDescent="0.2">
      <c r="A16" s="12">
        <f>S10+1</f>
        <v>44717</v>
      </c>
      <c r="B16" s="45"/>
      <c r="C16" s="12">
        <f>A16+1</f>
        <v>44718</v>
      </c>
      <c r="D16" s="13"/>
      <c r="E16" s="12">
        <f>C16+1</f>
        <v>44719</v>
      </c>
      <c r="F16" s="13"/>
      <c r="G16" s="12">
        <f>E16+1</f>
        <v>44720</v>
      </c>
      <c r="H16" s="13"/>
      <c r="I16" s="12">
        <f>G16+1</f>
        <v>44721</v>
      </c>
      <c r="J16" s="13"/>
      <c r="K16" s="72">
        <f>I16+1</f>
        <v>44722</v>
      </c>
      <c r="L16" s="73"/>
      <c r="M16" s="70"/>
      <c r="N16" s="70"/>
      <c r="O16" s="70"/>
      <c r="P16" s="70"/>
      <c r="Q16" s="70"/>
      <c r="R16" s="71"/>
      <c r="S16" s="72">
        <f>K16+1</f>
        <v>44723</v>
      </c>
      <c r="T16" s="73"/>
      <c r="U16" s="70"/>
      <c r="V16" s="70"/>
      <c r="W16" s="70"/>
      <c r="X16" s="70"/>
      <c r="Y16" s="70"/>
      <c r="Z16" s="71"/>
    </row>
    <row r="17" spans="1:27" s="1" customFormat="1" x14ac:dyDescent="0.2">
      <c r="A17" s="47"/>
      <c r="B17" s="49"/>
      <c r="C17" s="47"/>
      <c r="D17" s="48"/>
      <c r="E17" s="47"/>
      <c r="F17" s="48"/>
      <c r="G17" s="47"/>
      <c r="H17" s="48"/>
      <c r="I17" s="47"/>
      <c r="J17" s="48"/>
      <c r="K17" s="47"/>
      <c r="L17" s="49"/>
      <c r="M17" s="49"/>
      <c r="N17" s="49"/>
      <c r="O17" s="49"/>
      <c r="P17" s="49"/>
      <c r="Q17" s="49"/>
      <c r="R17" s="48"/>
      <c r="S17" s="47"/>
      <c r="T17" s="49"/>
      <c r="U17" s="49"/>
      <c r="V17" s="49"/>
      <c r="W17" s="49"/>
      <c r="X17" s="49"/>
      <c r="Y17" s="49"/>
      <c r="Z17" s="48"/>
    </row>
    <row r="18" spans="1:27" s="1" customFormat="1" x14ac:dyDescent="0.2">
      <c r="A18" s="47"/>
      <c r="B18" s="49"/>
      <c r="C18" s="47"/>
      <c r="D18" s="48"/>
      <c r="E18" s="47"/>
      <c r="F18" s="48"/>
      <c r="G18" s="47"/>
      <c r="H18" s="48"/>
      <c r="I18" s="47"/>
      <c r="J18" s="48"/>
      <c r="K18" s="47"/>
      <c r="L18" s="49"/>
      <c r="M18" s="49"/>
      <c r="N18" s="49"/>
      <c r="O18" s="49"/>
      <c r="P18" s="49"/>
      <c r="Q18" s="49"/>
      <c r="R18" s="48"/>
      <c r="S18" s="47"/>
      <c r="T18" s="49"/>
      <c r="U18" s="49"/>
      <c r="V18" s="49"/>
      <c r="W18" s="49"/>
      <c r="X18" s="49"/>
      <c r="Y18" s="49"/>
      <c r="Z18" s="48"/>
    </row>
    <row r="19" spans="1:27" s="1" customFormat="1" x14ac:dyDescent="0.2">
      <c r="A19" s="47"/>
      <c r="B19" s="49"/>
      <c r="C19" s="47"/>
      <c r="D19" s="48"/>
      <c r="E19" s="47"/>
      <c r="F19" s="48"/>
      <c r="G19" s="47"/>
      <c r="H19" s="48"/>
      <c r="I19" s="47"/>
      <c r="J19" s="48"/>
      <c r="K19" s="47"/>
      <c r="L19" s="49"/>
      <c r="M19" s="49"/>
      <c r="N19" s="49"/>
      <c r="O19" s="49"/>
      <c r="P19" s="49"/>
      <c r="Q19" s="49"/>
      <c r="R19" s="48"/>
      <c r="S19" s="47"/>
      <c r="T19" s="49"/>
      <c r="U19" s="49"/>
      <c r="V19" s="49"/>
      <c r="W19" s="49"/>
      <c r="X19" s="49"/>
      <c r="Y19" s="49"/>
      <c r="Z19" s="48"/>
    </row>
    <row r="20" spans="1:27" s="1" customFormat="1" x14ac:dyDescent="0.2">
      <c r="A20" s="47"/>
      <c r="B20" s="49"/>
      <c r="C20" s="47"/>
      <c r="D20" s="48"/>
      <c r="E20" s="47"/>
      <c r="F20" s="48"/>
      <c r="G20" s="47"/>
      <c r="H20" s="48"/>
      <c r="I20" s="47"/>
      <c r="J20" s="48"/>
      <c r="K20" s="47"/>
      <c r="L20" s="49"/>
      <c r="M20" s="49"/>
      <c r="N20" s="49"/>
      <c r="O20" s="49"/>
      <c r="P20" s="49"/>
      <c r="Q20" s="49"/>
      <c r="R20" s="48"/>
      <c r="S20" s="47"/>
      <c r="T20" s="49"/>
      <c r="U20" s="49"/>
      <c r="V20" s="49"/>
      <c r="W20" s="49"/>
      <c r="X20" s="49"/>
      <c r="Y20" s="49"/>
      <c r="Z20" s="48"/>
    </row>
    <row r="21" spans="1:27" s="2" customFormat="1" ht="13.15" customHeight="1" x14ac:dyDescent="0.2">
      <c r="A21" s="64"/>
      <c r="B21" s="65"/>
      <c r="C21" s="64"/>
      <c r="D21" s="66"/>
      <c r="E21" s="64"/>
      <c r="F21" s="66"/>
      <c r="G21" s="64"/>
      <c r="H21" s="66"/>
      <c r="I21" s="64"/>
      <c r="J21" s="66"/>
      <c r="K21" s="64"/>
      <c r="L21" s="65"/>
      <c r="M21" s="65"/>
      <c r="N21" s="65"/>
      <c r="O21" s="65"/>
      <c r="P21" s="65"/>
      <c r="Q21" s="65"/>
      <c r="R21" s="66"/>
      <c r="S21" s="64"/>
      <c r="T21" s="65"/>
      <c r="U21" s="65"/>
      <c r="V21" s="65"/>
      <c r="W21" s="65"/>
      <c r="X21" s="65"/>
      <c r="Y21" s="65"/>
      <c r="Z21" s="66"/>
      <c r="AA21" s="1"/>
    </row>
    <row r="22" spans="1:27" s="1" customFormat="1" ht="18.75" x14ac:dyDescent="0.2">
      <c r="A22" s="46">
        <f>S16+1</f>
        <v>44724</v>
      </c>
      <c r="B22" s="45"/>
      <c r="C22" s="12">
        <f>A22+1</f>
        <v>44725</v>
      </c>
      <c r="D22" s="13"/>
      <c r="E22" s="12">
        <f>C22+1</f>
        <v>44726</v>
      </c>
      <c r="F22" s="13"/>
      <c r="G22" s="12">
        <f>E22+1</f>
        <v>44727</v>
      </c>
      <c r="H22" s="13"/>
      <c r="I22" s="12">
        <f>G22+1</f>
        <v>44728</v>
      </c>
      <c r="J22" s="13"/>
      <c r="K22" s="72">
        <f>I22+1</f>
        <v>44729</v>
      </c>
      <c r="L22" s="73"/>
      <c r="M22" s="70"/>
      <c r="N22" s="70"/>
      <c r="O22" s="70"/>
      <c r="P22" s="70"/>
      <c r="Q22" s="70"/>
      <c r="R22" s="71"/>
      <c r="S22" s="109">
        <f>K22+1</f>
        <v>44730</v>
      </c>
      <c r="T22" s="110"/>
      <c r="U22" s="70"/>
      <c r="V22" s="70"/>
      <c r="W22" s="70"/>
      <c r="X22" s="70"/>
      <c r="Y22" s="70"/>
      <c r="Z22" s="71"/>
    </row>
    <row r="23" spans="1:27" s="1" customFormat="1" x14ac:dyDescent="0.2">
      <c r="A23" s="47"/>
      <c r="B23" s="49"/>
      <c r="C23" s="47"/>
      <c r="D23" s="48"/>
      <c r="E23" s="47"/>
      <c r="F23" s="48"/>
      <c r="G23" s="47"/>
      <c r="H23" s="48"/>
      <c r="I23" s="47"/>
      <c r="J23" s="48"/>
      <c r="K23" s="47"/>
      <c r="L23" s="49"/>
      <c r="M23" s="49"/>
      <c r="N23" s="49"/>
      <c r="O23" s="49"/>
      <c r="P23" s="49"/>
      <c r="Q23" s="49"/>
      <c r="R23" s="48"/>
      <c r="S23" s="47"/>
      <c r="T23" s="49"/>
      <c r="U23" s="49"/>
      <c r="V23" s="49"/>
      <c r="W23" s="49"/>
      <c r="X23" s="49"/>
      <c r="Y23" s="49"/>
      <c r="Z23" s="48"/>
    </row>
    <row r="24" spans="1:27" s="1" customFormat="1" x14ac:dyDescent="0.2">
      <c r="A24" s="47"/>
      <c r="B24" s="49"/>
      <c r="C24" s="47"/>
      <c r="D24" s="48"/>
      <c r="E24" s="47"/>
      <c r="F24" s="48"/>
      <c r="G24" s="47"/>
      <c r="H24" s="48"/>
      <c r="I24" s="47"/>
      <c r="J24" s="48"/>
      <c r="K24" s="47"/>
      <c r="L24" s="49"/>
      <c r="M24" s="49"/>
      <c r="N24" s="49"/>
      <c r="O24" s="49"/>
      <c r="P24" s="49"/>
      <c r="Q24" s="49"/>
      <c r="R24" s="48"/>
      <c r="S24" s="47"/>
      <c r="T24" s="49"/>
      <c r="U24" s="49"/>
      <c r="V24" s="49"/>
      <c r="W24" s="49"/>
      <c r="X24" s="49"/>
      <c r="Y24" s="49"/>
      <c r="Z24" s="48"/>
    </row>
    <row r="25" spans="1:27" s="1" customFormat="1" x14ac:dyDescent="0.2">
      <c r="A25" s="47"/>
      <c r="B25" s="49"/>
      <c r="C25" s="47"/>
      <c r="D25" s="48"/>
      <c r="E25" s="47"/>
      <c r="F25" s="48"/>
      <c r="G25" s="47"/>
      <c r="H25" s="48"/>
      <c r="I25" s="47"/>
      <c r="J25" s="48"/>
      <c r="K25" s="47"/>
      <c r="L25" s="49"/>
      <c r="M25" s="49"/>
      <c r="N25" s="49"/>
      <c r="O25" s="49"/>
      <c r="P25" s="49"/>
      <c r="Q25" s="49"/>
      <c r="R25" s="48"/>
      <c r="S25" s="47"/>
      <c r="T25" s="49"/>
      <c r="U25" s="49"/>
      <c r="V25" s="49"/>
      <c r="W25" s="49"/>
      <c r="X25" s="49"/>
      <c r="Y25" s="49"/>
      <c r="Z25" s="48"/>
    </row>
    <row r="26" spans="1:27" s="1" customFormat="1" x14ac:dyDescent="0.2">
      <c r="A26" s="47"/>
      <c r="B26" s="49"/>
      <c r="C26" s="47"/>
      <c r="D26" s="48"/>
      <c r="E26" s="47"/>
      <c r="F26" s="48"/>
      <c r="G26" s="47"/>
      <c r="H26" s="48"/>
      <c r="I26" s="47"/>
      <c r="J26" s="48"/>
      <c r="K26" s="47"/>
      <c r="L26" s="49"/>
      <c r="M26" s="49"/>
      <c r="N26" s="49"/>
      <c r="O26" s="49"/>
      <c r="P26" s="49"/>
      <c r="Q26" s="49"/>
      <c r="R26" s="48"/>
      <c r="S26" s="47"/>
      <c r="T26" s="49"/>
      <c r="U26" s="49"/>
      <c r="V26" s="49"/>
      <c r="W26" s="49"/>
      <c r="X26" s="49"/>
      <c r="Y26" s="49"/>
      <c r="Z26" s="48"/>
    </row>
    <row r="27" spans="1:27" s="2" customFormat="1" x14ac:dyDescent="0.2">
      <c r="A27" s="64"/>
      <c r="B27" s="65"/>
      <c r="C27" s="64"/>
      <c r="D27" s="66"/>
      <c r="E27" s="64"/>
      <c r="F27" s="66"/>
      <c r="G27" s="64"/>
      <c r="H27" s="66"/>
      <c r="I27" s="64"/>
      <c r="J27" s="66"/>
      <c r="K27" s="64"/>
      <c r="L27" s="65"/>
      <c r="M27" s="65"/>
      <c r="N27" s="65"/>
      <c r="O27" s="65"/>
      <c r="P27" s="65"/>
      <c r="Q27" s="65"/>
      <c r="R27" s="66"/>
      <c r="S27" s="64"/>
      <c r="T27" s="65"/>
      <c r="U27" s="65"/>
      <c r="V27" s="65"/>
      <c r="W27" s="65"/>
      <c r="X27" s="65"/>
      <c r="Y27" s="65"/>
      <c r="Z27" s="66"/>
      <c r="AA27" s="1"/>
    </row>
    <row r="28" spans="1:27" s="1" customFormat="1" ht="18.75" x14ac:dyDescent="0.2">
      <c r="A28" s="46">
        <f>S22+1</f>
        <v>44731</v>
      </c>
      <c r="B28" s="45"/>
      <c r="C28" s="46">
        <f>A28+1</f>
        <v>44732</v>
      </c>
      <c r="D28" s="13"/>
      <c r="E28" s="12">
        <f>C28+1</f>
        <v>44733</v>
      </c>
      <c r="F28" s="13"/>
      <c r="G28" s="12">
        <f>E28+1</f>
        <v>44734</v>
      </c>
      <c r="H28" s="13"/>
      <c r="I28" s="12">
        <f>G28+1</f>
        <v>44735</v>
      </c>
      <c r="J28" s="13"/>
      <c r="K28" s="72">
        <f>I28+1</f>
        <v>44736</v>
      </c>
      <c r="L28" s="73"/>
      <c r="M28" s="70"/>
      <c r="N28" s="70"/>
      <c r="O28" s="70"/>
      <c r="P28" s="70"/>
      <c r="Q28" s="70"/>
      <c r="R28" s="71"/>
      <c r="S28" s="72">
        <f>K28+1</f>
        <v>44737</v>
      </c>
      <c r="T28" s="73"/>
      <c r="U28" s="70"/>
      <c r="V28" s="70"/>
      <c r="W28" s="70"/>
      <c r="X28" s="70"/>
      <c r="Y28" s="70"/>
      <c r="Z28" s="71"/>
    </row>
    <row r="29" spans="1:27" s="1" customFormat="1" x14ac:dyDescent="0.2">
      <c r="A29" s="47"/>
      <c r="B29" s="49"/>
      <c r="C29" s="47"/>
      <c r="D29" s="48"/>
      <c r="E29" s="47"/>
      <c r="F29" s="48"/>
      <c r="G29" s="47"/>
      <c r="H29" s="48"/>
      <c r="I29" s="47"/>
      <c r="J29" s="48"/>
      <c r="K29" s="47"/>
      <c r="L29" s="49"/>
      <c r="M29" s="49"/>
      <c r="N29" s="49"/>
      <c r="O29" s="49"/>
      <c r="P29" s="49"/>
      <c r="Q29" s="49"/>
      <c r="R29" s="48"/>
      <c r="S29" s="47"/>
      <c r="T29" s="49"/>
      <c r="U29" s="49"/>
      <c r="V29" s="49"/>
      <c r="W29" s="49"/>
      <c r="X29" s="49"/>
      <c r="Y29" s="49"/>
      <c r="Z29" s="48"/>
    </row>
    <row r="30" spans="1:27" s="1" customFormat="1" x14ac:dyDescent="0.2">
      <c r="A30" s="47"/>
      <c r="B30" s="49"/>
      <c r="C30" s="47"/>
      <c r="D30" s="48"/>
      <c r="E30" s="47"/>
      <c r="F30" s="48"/>
      <c r="G30" s="47"/>
      <c r="H30" s="48"/>
      <c r="I30" s="47"/>
      <c r="J30" s="48"/>
      <c r="K30" s="47"/>
      <c r="L30" s="49"/>
      <c r="M30" s="49"/>
      <c r="N30" s="49"/>
      <c r="O30" s="49"/>
      <c r="P30" s="49"/>
      <c r="Q30" s="49"/>
      <c r="R30" s="48"/>
      <c r="S30" s="47"/>
      <c r="T30" s="49"/>
      <c r="U30" s="49"/>
      <c r="V30" s="49"/>
      <c r="W30" s="49"/>
      <c r="X30" s="49"/>
      <c r="Y30" s="49"/>
      <c r="Z30" s="48"/>
    </row>
    <row r="31" spans="1:27" s="1" customFormat="1" x14ac:dyDescent="0.2">
      <c r="A31" s="47"/>
      <c r="B31" s="49"/>
      <c r="C31" s="47"/>
      <c r="D31" s="48"/>
      <c r="E31" s="47"/>
      <c r="F31" s="48"/>
      <c r="G31" s="47"/>
      <c r="H31" s="48"/>
      <c r="I31" s="47"/>
      <c r="J31" s="48"/>
      <c r="K31" s="47"/>
      <c r="L31" s="49"/>
      <c r="M31" s="49"/>
      <c r="N31" s="49"/>
      <c r="O31" s="49"/>
      <c r="P31" s="49"/>
      <c r="Q31" s="49"/>
      <c r="R31" s="48"/>
      <c r="S31" s="47"/>
      <c r="T31" s="49"/>
      <c r="U31" s="49"/>
      <c r="V31" s="49"/>
      <c r="W31" s="49"/>
      <c r="X31" s="49"/>
      <c r="Y31" s="49"/>
      <c r="Z31" s="48"/>
    </row>
    <row r="32" spans="1:27" s="1" customFormat="1" x14ac:dyDescent="0.2">
      <c r="A32" s="47"/>
      <c r="B32" s="49"/>
      <c r="C32" s="47"/>
      <c r="D32" s="48"/>
      <c r="E32" s="47"/>
      <c r="F32" s="48"/>
      <c r="G32" s="47"/>
      <c r="H32" s="48"/>
      <c r="I32" s="47"/>
      <c r="J32" s="48"/>
      <c r="K32" s="47"/>
      <c r="L32" s="49"/>
      <c r="M32" s="49"/>
      <c r="N32" s="49"/>
      <c r="O32" s="49"/>
      <c r="P32" s="49"/>
      <c r="Q32" s="49"/>
      <c r="R32" s="48"/>
      <c r="S32" s="47"/>
      <c r="T32" s="49"/>
      <c r="U32" s="49"/>
      <c r="V32" s="49"/>
      <c r="W32" s="49"/>
      <c r="X32" s="49"/>
      <c r="Y32" s="49"/>
      <c r="Z32" s="48"/>
    </row>
    <row r="33" spans="1:27" s="2" customFormat="1" x14ac:dyDescent="0.2">
      <c r="A33" s="64"/>
      <c r="B33" s="65"/>
      <c r="C33" s="64"/>
      <c r="D33" s="66"/>
      <c r="E33" s="64"/>
      <c r="F33" s="66"/>
      <c r="G33" s="64"/>
      <c r="H33" s="66"/>
      <c r="I33" s="64"/>
      <c r="J33" s="66"/>
      <c r="K33" s="64"/>
      <c r="L33" s="65"/>
      <c r="M33" s="65"/>
      <c r="N33" s="65"/>
      <c r="O33" s="65"/>
      <c r="P33" s="65"/>
      <c r="Q33" s="65"/>
      <c r="R33" s="66"/>
      <c r="S33" s="64"/>
      <c r="T33" s="65"/>
      <c r="U33" s="65"/>
      <c r="V33" s="65"/>
      <c r="W33" s="65"/>
      <c r="X33" s="65"/>
      <c r="Y33" s="65"/>
      <c r="Z33" s="66"/>
      <c r="AA33" s="1"/>
    </row>
    <row r="34" spans="1:27" s="1" customFormat="1" ht="18.75" x14ac:dyDescent="0.2">
      <c r="A34" s="12">
        <f>S28+1</f>
        <v>44738</v>
      </c>
      <c r="B34" s="45"/>
      <c r="C34" s="12">
        <f>A34+1</f>
        <v>44739</v>
      </c>
      <c r="D34" s="13"/>
      <c r="E34" s="12">
        <f>C34+1</f>
        <v>44740</v>
      </c>
      <c r="F34" s="13"/>
      <c r="G34" s="12">
        <f>E34+1</f>
        <v>44741</v>
      </c>
      <c r="H34" s="13"/>
      <c r="I34" s="12">
        <f>G34+1</f>
        <v>44742</v>
      </c>
      <c r="J34" s="13"/>
      <c r="K34" s="72">
        <f>I34+1</f>
        <v>44743</v>
      </c>
      <c r="L34" s="73"/>
      <c r="M34" s="70"/>
      <c r="N34" s="70"/>
      <c r="O34" s="70"/>
      <c r="P34" s="70"/>
      <c r="Q34" s="70"/>
      <c r="R34" s="71"/>
      <c r="S34" s="72">
        <f>K34+1</f>
        <v>44744</v>
      </c>
      <c r="T34" s="73"/>
      <c r="U34" s="70"/>
      <c r="V34" s="70"/>
      <c r="W34" s="70"/>
      <c r="X34" s="70"/>
      <c r="Y34" s="70"/>
      <c r="Z34" s="71"/>
    </row>
    <row r="35" spans="1:27" s="1" customFormat="1" x14ac:dyDescent="0.2">
      <c r="A35" s="47"/>
      <c r="B35" s="49"/>
      <c r="C35" s="47"/>
      <c r="D35" s="48"/>
      <c r="E35" s="47"/>
      <c r="F35" s="48"/>
      <c r="G35" s="47"/>
      <c r="H35" s="48"/>
      <c r="I35" s="47"/>
      <c r="J35" s="48"/>
      <c r="K35" s="47"/>
      <c r="L35" s="49"/>
      <c r="M35" s="49"/>
      <c r="N35" s="49"/>
      <c r="O35" s="49"/>
      <c r="P35" s="49"/>
      <c r="Q35" s="49"/>
      <c r="R35" s="48"/>
      <c r="S35" s="47"/>
      <c r="T35" s="49"/>
      <c r="U35" s="49"/>
      <c r="V35" s="49"/>
      <c r="W35" s="49"/>
      <c r="X35" s="49"/>
      <c r="Y35" s="49"/>
      <c r="Z35" s="48"/>
    </row>
    <row r="36" spans="1:27" s="1" customFormat="1" x14ac:dyDescent="0.2">
      <c r="A36" s="47"/>
      <c r="B36" s="49"/>
      <c r="C36" s="47"/>
      <c r="D36" s="48"/>
      <c r="E36" s="47"/>
      <c r="F36" s="48"/>
      <c r="G36" s="47"/>
      <c r="H36" s="48"/>
      <c r="I36" s="47"/>
      <c r="J36" s="48"/>
      <c r="K36" s="47"/>
      <c r="L36" s="49"/>
      <c r="M36" s="49"/>
      <c r="N36" s="49"/>
      <c r="O36" s="49"/>
      <c r="P36" s="49"/>
      <c r="Q36" s="49"/>
      <c r="R36" s="48"/>
      <c r="S36" s="47"/>
      <c r="T36" s="49"/>
      <c r="U36" s="49"/>
      <c r="V36" s="49"/>
      <c r="W36" s="49"/>
      <c r="X36" s="49"/>
      <c r="Y36" s="49"/>
      <c r="Z36" s="48"/>
    </row>
    <row r="37" spans="1:27" s="1" customFormat="1" x14ac:dyDescent="0.2">
      <c r="A37" s="47"/>
      <c r="B37" s="49"/>
      <c r="C37" s="47"/>
      <c r="D37" s="48"/>
      <c r="E37" s="47"/>
      <c r="F37" s="48"/>
      <c r="G37" s="47"/>
      <c r="H37" s="48"/>
      <c r="I37" s="47"/>
      <c r="J37" s="48"/>
      <c r="K37" s="47"/>
      <c r="L37" s="49"/>
      <c r="M37" s="49"/>
      <c r="N37" s="49"/>
      <c r="O37" s="49"/>
      <c r="P37" s="49"/>
      <c r="Q37" s="49"/>
      <c r="R37" s="48"/>
      <c r="S37" s="47"/>
      <c r="T37" s="49"/>
      <c r="U37" s="49"/>
      <c r="V37" s="49"/>
      <c r="W37" s="49"/>
      <c r="X37" s="49"/>
      <c r="Y37" s="49"/>
      <c r="Z37" s="48"/>
    </row>
    <row r="38" spans="1:27" s="1" customFormat="1" x14ac:dyDescent="0.2">
      <c r="A38" s="47"/>
      <c r="B38" s="49"/>
      <c r="C38" s="47"/>
      <c r="D38" s="48"/>
      <c r="E38" s="47"/>
      <c r="F38" s="48"/>
      <c r="G38" s="47"/>
      <c r="H38" s="48"/>
      <c r="I38" s="47"/>
      <c r="J38" s="48"/>
      <c r="K38" s="47"/>
      <c r="L38" s="49"/>
      <c r="M38" s="49"/>
      <c r="N38" s="49"/>
      <c r="O38" s="49"/>
      <c r="P38" s="49"/>
      <c r="Q38" s="49"/>
      <c r="R38" s="48"/>
      <c r="S38" s="47"/>
      <c r="T38" s="49"/>
      <c r="U38" s="49"/>
      <c r="V38" s="49"/>
      <c r="W38" s="49"/>
      <c r="X38" s="49"/>
      <c r="Y38" s="49"/>
      <c r="Z38" s="48"/>
    </row>
    <row r="39" spans="1:27" s="2" customFormat="1" x14ac:dyDescent="0.2">
      <c r="A39" s="64"/>
      <c r="B39" s="65"/>
      <c r="C39" s="64"/>
      <c r="D39" s="66"/>
      <c r="E39" s="64"/>
      <c r="F39" s="66"/>
      <c r="G39" s="64"/>
      <c r="H39" s="66"/>
      <c r="I39" s="64"/>
      <c r="J39" s="66"/>
      <c r="K39" s="64"/>
      <c r="L39" s="65"/>
      <c r="M39" s="65"/>
      <c r="N39" s="65"/>
      <c r="O39" s="65"/>
      <c r="P39" s="65"/>
      <c r="Q39" s="65"/>
      <c r="R39" s="66"/>
      <c r="S39" s="64"/>
      <c r="T39" s="65"/>
      <c r="U39" s="65"/>
      <c r="V39" s="65"/>
      <c r="W39" s="65"/>
      <c r="X39" s="65"/>
      <c r="Y39" s="65"/>
      <c r="Z39" s="66"/>
      <c r="AA39" s="1"/>
    </row>
    <row r="40" spans="1:27" ht="18.75" x14ac:dyDescent="0.25">
      <c r="A40" s="14">
        <f>S34+1</f>
        <v>44745</v>
      </c>
      <c r="B40" s="15"/>
      <c r="C40" s="12">
        <f>A40+1</f>
        <v>44746</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0"/>
      <c r="B41" s="51"/>
      <c r="C41" s="47"/>
      <c r="D41" s="48"/>
      <c r="E41" s="18"/>
      <c r="F41" s="6"/>
      <c r="G41" s="6"/>
      <c r="H41" s="6"/>
      <c r="I41" s="6"/>
      <c r="J41" s="6"/>
      <c r="K41" s="6"/>
      <c r="L41" s="6"/>
      <c r="M41" s="6"/>
      <c r="N41" s="6"/>
      <c r="O41" s="6"/>
      <c r="P41" s="6"/>
      <c r="Q41" s="6"/>
      <c r="R41" s="6"/>
      <c r="S41" s="6"/>
      <c r="T41" s="6"/>
      <c r="U41" s="6"/>
      <c r="V41" s="6"/>
      <c r="W41" s="6"/>
      <c r="X41" s="6"/>
      <c r="Y41" s="6"/>
      <c r="Z41" s="8"/>
    </row>
    <row r="42" spans="1:27" x14ac:dyDescent="0.2">
      <c r="A42" s="50"/>
      <c r="B42" s="51"/>
      <c r="C42" s="47"/>
      <c r="D42" s="48"/>
      <c r="E42" s="18"/>
      <c r="F42" s="6"/>
      <c r="G42" s="6"/>
      <c r="H42" s="6"/>
      <c r="I42" s="6"/>
      <c r="J42" s="6"/>
      <c r="K42" s="6"/>
      <c r="L42" s="6"/>
      <c r="M42" s="6"/>
      <c r="N42" s="6"/>
      <c r="O42" s="6"/>
      <c r="P42" s="6"/>
      <c r="Q42" s="6"/>
      <c r="R42" s="6"/>
      <c r="S42" s="6"/>
      <c r="T42" s="6"/>
      <c r="U42" s="6"/>
      <c r="V42" s="6"/>
      <c r="W42" s="6"/>
      <c r="X42" s="6"/>
      <c r="Y42" s="6"/>
      <c r="Z42" s="7"/>
    </row>
    <row r="43" spans="1:27" x14ac:dyDescent="0.2">
      <c r="A43" s="50"/>
      <c r="B43" s="51"/>
      <c r="C43" s="47"/>
      <c r="D43" s="48"/>
      <c r="E43" s="18"/>
      <c r="F43" s="6"/>
      <c r="G43" s="6"/>
      <c r="H43" s="6"/>
      <c r="I43" s="6"/>
      <c r="J43" s="6"/>
      <c r="K43" s="6"/>
      <c r="L43" s="6"/>
      <c r="M43" s="6"/>
      <c r="N43" s="6"/>
      <c r="O43" s="6"/>
      <c r="P43" s="6"/>
      <c r="Q43" s="6"/>
      <c r="R43" s="6"/>
      <c r="S43" s="6"/>
      <c r="T43" s="6"/>
      <c r="U43" s="6"/>
      <c r="V43" s="6"/>
      <c r="W43" s="6"/>
      <c r="X43" s="6"/>
      <c r="Y43" s="6"/>
      <c r="Z43" s="7"/>
    </row>
    <row r="44" spans="1:27" x14ac:dyDescent="0.2">
      <c r="A44" s="50"/>
      <c r="B44" s="51"/>
      <c r="C44" s="47"/>
      <c r="D44" s="48"/>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85"/>
      <c r="B45" s="86"/>
      <c r="C45" s="64"/>
      <c r="D45" s="66"/>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1">
        <f>DATE('1'!AD18,'1'!AD20+6,1)</f>
        <v>44743</v>
      </c>
      <c r="B1" s="101"/>
      <c r="C1" s="101"/>
      <c r="D1" s="101"/>
      <c r="E1" s="101"/>
      <c r="F1" s="101"/>
      <c r="G1" s="101"/>
      <c r="H1" s="101"/>
      <c r="I1" s="11"/>
      <c r="J1" s="11"/>
      <c r="K1" s="77">
        <f>DATE(YEAR(A1),MONTH(A1)-1,1)</f>
        <v>44713</v>
      </c>
      <c r="L1" s="77"/>
      <c r="M1" s="77"/>
      <c r="N1" s="77"/>
      <c r="O1" s="77"/>
      <c r="P1" s="77"/>
      <c r="Q1" s="77"/>
      <c r="S1" s="77">
        <f>DATE(YEAR(A1),MONTH(A1)+1,1)</f>
        <v>44774</v>
      </c>
      <c r="T1" s="77"/>
      <c r="U1" s="77"/>
      <c r="V1" s="77"/>
      <c r="W1" s="77"/>
      <c r="X1" s="77"/>
      <c r="Y1" s="77"/>
    </row>
    <row r="2" spans="1:27" s="3" customFormat="1" ht="11.25" customHeight="1" x14ac:dyDescent="0.2">
      <c r="A2" s="101"/>
      <c r="B2" s="101"/>
      <c r="C2" s="101"/>
      <c r="D2" s="101"/>
      <c r="E2" s="101"/>
      <c r="F2" s="101"/>
      <c r="G2" s="101"/>
      <c r="H2" s="101"/>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01"/>
      <c r="B3" s="101"/>
      <c r="C3" s="101"/>
      <c r="D3" s="101"/>
      <c r="E3" s="101"/>
      <c r="F3" s="101"/>
      <c r="G3" s="101"/>
      <c r="H3" s="101"/>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f t="shared" si="0"/>
        <v>44713</v>
      </c>
      <c r="O3" s="22">
        <f t="shared" si="0"/>
        <v>44714</v>
      </c>
      <c r="P3" s="22">
        <f t="shared" si="0"/>
        <v>44715</v>
      </c>
      <c r="Q3" s="22">
        <f t="shared" si="0"/>
        <v>44716</v>
      </c>
      <c r="R3" s="3"/>
      <c r="S3" s="22" t="str">
        <f t="shared" ref="S3:Y8" si="1">IF(MONTH($S$1)&lt;&gt;MONTH($S$1-(WEEKDAY($S$1,1)-(start_day-1))-IF((WEEKDAY($S$1,1)-(start_day-1))&lt;=0,7,0)+(ROW(S3)-ROW($S$3))*7+(COLUMN(S3)-COLUMN($S$3)+1)),"",$S$1-(WEEKDAY($S$1,1)-(start_day-1))-IF((WEEKDAY($S$1,1)-(start_day-1))&lt;=0,7,0)+(ROW(S3)-ROW($S$3))*7+(COLUMN(S3)-COLUMN($S$3)+1))</f>
        <v/>
      </c>
      <c r="T3" s="22">
        <f t="shared" si="1"/>
        <v>44774</v>
      </c>
      <c r="U3" s="22">
        <f t="shared" si="1"/>
        <v>44775</v>
      </c>
      <c r="V3" s="22">
        <f t="shared" si="1"/>
        <v>44776</v>
      </c>
      <c r="W3" s="22">
        <f t="shared" si="1"/>
        <v>44777</v>
      </c>
      <c r="X3" s="22">
        <f t="shared" si="1"/>
        <v>44778</v>
      </c>
      <c r="Y3" s="22">
        <f t="shared" si="1"/>
        <v>44779</v>
      </c>
    </row>
    <row r="4" spans="1:27" s="4" customFormat="1" ht="9" customHeight="1" x14ac:dyDescent="0.2">
      <c r="A4" s="101"/>
      <c r="B4" s="101"/>
      <c r="C4" s="101"/>
      <c r="D4" s="101"/>
      <c r="E4" s="101"/>
      <c r="F4" s="101"/>
      <c r="G4" s="101"/>
      <c r="H4" s="101"/>
      <c r="I4" s="11"/>
      <c r="J4" s="11"/>
      <c r="K4" s="22">
        <f t="shared" si="0"/>
        <v>44717</v>
      </c>
      <c r="L4" s="22">
        <f t="shared" si="0"/>
        <v>44718</v>
      </c>
      <c r="M4" s="22">
        <f t="shared" si="0"/>
        <v>44719</v>
      </c>
      <c r="N4" s="22">
        <f t="shared" si="0"/>
        <v>44720</v>
      </c>
      <c r="O4" s="22">
        <f t="shared" si="0"/>
        <v>44721</v>
      </c>
      <c r="P4" s="22">
        <f t="shared" si="0"/>
        <v>44722</v>
      </c>
      <c r="Q4" s="22">
        <f t="shared" si="0"/>
        <v>44723</v>
      </c>
      <c r="R4" s="3"/>
      <c r="S4" s="22">
        <f t="shared" si="1"/>
        <v>44780</v>
      </c>
      <c r="T4" s="22">
        <f t="shared" si="1"/>
        <v>44781</v>
      </c>
      <c r="U4" s="22">
        <f t="shared" si="1"/>
        <v>44782</v>
      </c>
      <c r="V4" s="22">
        <f t="shared" si="1"/>
        <v>44783</v>
      </c>
      <c r="W4" s="22">
        <f t="shared" si="1"/>
        <v>44784</v>
      </c>
      <c r="X4" s="22">
        <f t="shared" si="1"/>
        <v>44785</v>
      </c>
      <c r="Y4" s="22">
        <f t="shared" si="1"/>
        <v>44786</v>
      </c>
    </row>
    <row r="5" spans="1:27" s="4" customFormat="1" ht="9" customHeight="1" x14ac:dyDescent="0.2">
      <c r="A5" s="101"/>
      <c r="B5" s="101"/>
      <c r="C5" s="101"/>
      <c r="D5" s="101"/>
      <c r="E5" s="101"/>
      <c r="F5" s="101"/>
      <c r="G5" s="101"/>
      <c r="H5" s="101"/>
      <c r="I5" s="11"/>
      <c r="J5" s="11"/>
      <c r="K5" s="22">
        <f t="shared" si="0"/>
        <v>44724</v>
      </c>
      <c r="L5" s="22">
        <f t="shared" si="0"/>
        <v>44725</v>
      </c>
      <c r="M5" s="22">
        <f t="shared" si="0"/>
        <v>44726</v>
      </c>
      <c r="N5" s="22">
        <f t="shared" si="0"/>
        <v>44727</v>
      </c>
      <c r="O5" s="22">
        <f t="shared" si="0"/>
        <v>44728</v>
      </c>
      <c r="P5" s="22">
        <f t="shared" si="0"/>
        <v>44729</v>
      </c>
      <c r="Q5" s="22">
        <f t="shared" si="0"/>
        <v>44730</v>
      </c>
      <c r="R5" s="3"/>
      <c r="S5" s="22">
        <f t="shared" si="1"/>
        <v>44787</v>
      </c>
      <c r="T5" s="22">
        <f t="shared" si="1"/>
        <v>44788</v>
      </c>
      <c r="U5" s="22">
        <f t="shared" si="1"/>
        <v>44789</v>
      </c>
      <c r="V5" s="22">
        <f t="shared" si="1"/>
        <v>44790</v>
      </c>
      <c r="W5" s="22">
        <f t="shared" si="1"/>
        <v>44791</v>
      </c>
      <c r="X5" s="22">
        <f t="shared" si="1"/>
        <v>44792</v>
      </c>
      <c r="Y5" s="22">
        <f t="shared" si="1"/>
        <v>44793</v>
      </c>
    </row>
    <row r="6" spans="1:27" s="4" customFormat="1" ht="9" customHeight="1" x14ac:dyDescent="0.2">
      <c r="A6" s="101"/>
      <c r="B6" s="101"/>
      <c r="C6" s="101"/>
      <c r="D6" s="101"/>
      <c r="E6" s="101"/>
      <c r="F6" s="101"/>
      <c r="G6" s="101"/>
      <c r="H6" s="101"/>
      <c r="I6" s="11"/>
      <c r="J6" s="11"/>
      <c r="K6" s="22">
        <f t="shared" si="0"/>
        <v>44731</v>
      </c>
      <c r="L6" s="22">
        <f t="shared" si="0"/>
        <v>44732</v>
      </c>
      <c r="M6" s="22">
        <f t="shared" si="0"/>
        <v>44733</v>
      </c>
      <c r="N6" s="22">
        <f t="shared" si="0"/>
        <v>44734</v>
      </c>
      <c r="O6" s="22">
        <f t="shared" si="0"/>
        <v>44735</v>
      </c>
      <c r="P6" s="22">
        <f t="shared" si="0"/>
        <v>44736</v>
      </c>
      <c r="Q6" s="22">
        <f t="shared" si="0"/>
        <v>44737</v>
      </c>
      <c r="R6" s="3"/>
      <c r="S6" s="22">
        <f t="shared" si="1"/>
        <v>44794</v>
      </c>
      <c r="T6" s="22">
        <f t="shared" si="1"/>
        <v>44795</v>
      </c>
      <c r="U6" s="22">
        <f t="shared" si="1"/>
        <v>44796</v>
      </c>
      <c r="V6" s="22">
        <f t="shared" si="1"/>
        <v>44797</v>
      </c>
      <c r="W6" s="22">
        <f t="shared" si="1"/>
        <v>44798</v>
      </c>
      <c r="X6" s="22">
        <f t="shared" si="1"/>
        <v>44799</v>
      </c>
      <c r="Y6" s="22">
        <f t="shared" si="1"/>
        <v>44800</v>
      </c>
    </row>
    <row r="7" spans="1:27" s="4" customFormat="1" ht="9" customHeight="1" x14ac:dyDescent="0.2">
      <c r="A7" s="101"/>
      <c r="B7" s="101"/>
      <c r="C7" s="101"/>
      <c r="D7" s="101"/>
      <c r="E7" s="101"/>
      <c r="F7" s="101"/>
      <c r="G7" s="101"/>
      <c r="H7" s="101"/>
      <c r="I7" s="11"/>
      <c r="J7" s="11"/>
      <c r="K7" s="22">
        <f t="shared" si="0"/>
        <v>44738</v>
      </c>
      <c r="L7" s="22">
        <f t="shared" si="0"/>
        <v>44739</v>
      </c>
      <c r="M7" s="22">
        <f t="shared" si="0"/>
        <v>44740</v>
      </c>
      <c r="N7" s="22">
        <f t="shared" si="0"/>
        <v>44741</v>
      </c>
      <c r="O7" s="22">
        <f t="shared" si="0"/>
        <v>44742</v>
      </c>
      <c r="P7" s="22" t="str">
        <f t="shared" si="0"/>
        <v/>
      </c>
      <c r="Q7" s="22" t="str">
        <f t="shared" si="0"/>
        <v/>
      </c>
      <c r="R7" s="3"/>
      <c r="S7" s="22">
        <f t="shared" si="1"/>
        <v>44801</v>
      </c>
      <c r="T7" s="22">
        <f t="shared" si="1"/>
        <v>44802</v>
      </c>
      <c r="U7" s="22">
        <f t="shared" si="1"/>
        <v>44803</v>
      </c>
      <c r="V7" s="22">
        <f t="shared" si="1"/>
        <v>44804</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5">
        <f>A10</f>
        <v>44738</v>
      </c>
      <c r="B9" s="76"/>
      <c r="C9" s="76">
        <f>C10</f>
        <v>44739</v>
      </c>
      <c r="D9" s="76"/>
      <c r="E9" s="76">
        <f>E10</f>
        <v>44740</v>
      </c>
      <c r="F9" s="76"/>
      <c r="G9" s="76">
        <f>G10</f>
        <v>44741</v>
      </c>
      <c r="H9" s="76"/>
      <c r="I9" s="76">
        <f>I10</f>
        <v>44742</v>
      </c>
      <c r="J9" s="76"/>
      <c r="K9" s="76">
        <f>K10</f>
        <v>44743</v>
      </c>
      <c r="L9" s="76"/>
      <c r="M9" s="76"/>
      <c r="N9" s="76"/>
      <c r="O9" s="76"/>
      <c r="P9" s="76"/>
      <c r="Q9" s="76"/>
      <c r="R9" s="76"/>
      <c r="S9" s="76">
        <f>S10</f>
        <v>44744</v>
      </c>
      <c r="T9" s="76"/>
      <c r="U9" s="76"/>
      <c r="V9" s="76"/>
      <c r="W9" s="76"/>
      <c r="X9" s="76"/>
      <c r="Y9" s="76"/>
      <c r="Z9" s="78"/>
    </row>
    <row r="10" spans="1:27" s="1" customFormat="1" ht="18.75" x14ac:dyDescent="0.2">
      <c r="A10" s="14">
        <f>$A$1-(WEEKDAY($A$1,1)-(start_day-1))-IF((WEEKDAY($A$1,1)-(start_day-1))&lt;=0,7,0)+1</f>
        <v>44738</v>
      </c>
      <c r="B10" s="15"/>
      <c r="C10" s="12">
        <f>A10+1</f>
        <v>44739</v>
      </c>
      <c r="D10" s="13"/>
      <c r="E10" s="12">
        <f>C10+1</f>
        <v>44740</v>
      </c>
      <c r="F10" s="13"/>
      <c r="G10" s="12">
        <f>E10+1</f>
        <v>44741</v>
      </c>
      <c r="H10" s="13"/>
      <c r="I10" s="12">
        <f>G10+1</f>
        <v>44742</v>
      </c>
      <c r="J10" s="13"/>
      <c r="K10" s="72">
        <f>I10+1</f>
        <v>44743</v>
      </c>
      <c r="L10" s="73"/>
      <c r="M10" s="70"/>
      <c r="N10" s="70"/>
      <c r="O10" s="70"/>
      <c r="P10" s="70"/>
      <c r="Q10" s="70"/>
      <c r="R10" s="71"/>
      <c r="S10" s="102">
        <f>K10+1</f>
        <v>44744</v>
      </c>
      <c r="T10" s="103"/>
      <c r="U10" s="104"/>
      <c r="V10" s="104"/>
      <c r="W10" s="104"/>
      <c r="X10" s="104"/>
      <c r="Y10" s="104"/>
      <c r="Z10" s="105"/>
    </row>
    <row r="11" spans="1:27" s="1" customFormat="1" x14ac:dyDescent="0.2">
      <c r="A11" s="50"/>
      <c r="B11" s="51"/>
      <c r="C11" s="47"/>
      <c r="D11" s="48"/>
      <c r="E11" s="47"/>
      <c r="F11" s="48"/>
      <c r="G11" s="47"/>
      <c r="H11" s="48"/>
      <c r="I11" s="47"/>
      <c r="J11" s="48"/>
      <c r="K11" s="47"/>
      <c r="L11" s="49"/>
      <c r="M11" s="49"/>
      <c r="N11" s="49"/>
      <c r="O11" s="49"/>
      <c r="P11" s="49"/>
      <c r="Q11" s="49"/>
      <c r="R11" s="48"/>
      <c r="S11" s="50"/>
      <c r="T11" s="51"/>
      <c r="U11" s="51"/>
      <c r="V11" s="51"/>
      <c r="W11" s="51"/>
      <c r="X11" s="51"/>
      <c r="Y11" s="51"/>
      <c r="Z11" s="52"/>
    </row>
    <row r="12" spans="1:27" s="1" customFormat="1" x14ac:dyDescent="0.2">
      <c r="A12" s="50"/>
      <c r="B12" s="51"/>
      <c r="C12" s="47"/>
      <c r="D12" s="48"/>
      <c r="E12" s="47"/>
      <c r="F12" s="48"/>
      <c r="G12" s="47"/>
      <c r="H12" s="48"/>
      <c r="I12" s="47"/>
      <c r="J12" s="48"/>
      <c r="K12" s="47"/>
      <c r="L12" s="49"/>
      <c r="M12" s="49"/>
      <c r="N12" s="49"/>
      <c r="O12" s="49"/>
      <c r="P12" s="49"/>
      <c r="Q12" s="49"/>
      <c r="R12" s="48"/>
      <c r="S12" s="50"/>
      <c r="T12" s="51"/>
      <c r="U12" s="51"/>
      <c r="V12" s="51"/>
      <c r="W12" s="51"/>
      <c r="X12" s="51"/>
      <c r="Y12" s="51"/>
      <c r="Z12" s="52"/>
    </row>
    <row r="13" spans="1:27" s="1" customFormat="1" x14ac:dyDescent="0.2">
      <c r="A13" s="50"/>
      <c r="B13" s="51"/>
      <c r="C13" s="47"/>
      <c r="D13" s="48"/>
      <c r="E13" s="47"/>
      <c r="F13" s="48"/>
      <c r="G13" s="47"/>
      <c r="H13" s="48"/>
      <c r="I13" s="47"/>
      <c r="J13" s="48"/>
      <c r="K13" s="47"/>
      <c r="L13" s="49"/>
      <c r="M13" s="49"/>
      <c r="N13" s="49"/>
      <c r="O13" s="49"/>
      <c r="P13" s="49"/>
      <c r="Q13" s="49"/>
      <c r="R13" s="48"/>
      <c r="S13" s="50"/>
      <c r="T13" s="51"/>
      <c r="U13" s="51"/>
      <c r="V13" s="51"/>
      <c r="W13" s="51"/>
      <c r="X13" s="51"/>
      <c r="Y13" s="51"/>
      <c r="Z13" s="52"/>
    </row>
    <row r="14" spans="1:27" s="1" customFormat="1" x14ac:dyDescent="0.2">
      <c r="A14" s="50"/>
      <c r="B14" s="51"/>
      <c r="C14" s="47"/>
      <c r="D14" s="48"/>
      <c r="E14" s="47"/>
      <c r="F14" s="48"/>
      <c r="G14" s="47"/>
      <c r="H14" s="48"/>
      <c r="I14" s="47"/>
      <c r="J14" s="48"/>
      <c r="K14" s="47"/>
      <c r="L14" s="49"/>
      <c r="M14" s="49"/>
      <c r="N14" s="49"/>
      <c r="O14" s="49"/>
      <c r="P14" s="49"/>
      <c r="Q14" s="49"/>
      <c r="R14" s="48"/>
      <c r="S14" s="50"/>
      <c r="T14" s="51"/>
      <c r="U14" s="51"/>
      <c r="V14" s="51"/>
      <c r="W14" s="51"/>
      <c r="X14" s="51"/>
      <c r="Y14" s="51"/>
      <c r="Z14" s="52"/>
    </row>
    <row r="15" spans="1:27" s="2" customFormat="1" ht="13.15" customHeight="1" x14ac:dyDescent="0.2">
      <c r="A15" s="85"/>
      <c r="B15" s="86"/>
      <c r="C15" s="64"/>
      <c r="D15" s="66"/>
      <c r="E15" s="64"/>
      <c r="F15" s="66"/>
      <c r="G15" s="64"/>
      <c r="H15" s="66"/>
      <c r="I15" s="64"/>
      <c r="J15" s="66"/>
      <c r="K15" s="64"/>
      <c r="L15" s="65"/>
      <c r="M15" s="65"/>
      <c r="N15" s="65"/>
      <c r="O15" s="65"/>
      <c r="P15" s="65"/>
      <c r="Q15" s="65"/>
      <c r="R15" s="66"/>
      <c r="S15" s="85"/>
      <c r="T15" s="86"/>
      <c r="U15" s="86"/>
      <c r="V15" s="86"/>
      <c r="W15" s="86"/>
      <c r="X15" s="86"/>
      <c r="Y15" s="86"/>
      <c r="Z15" s="100"/>
      <c r="AA15" s="1"/>
    </row>
    <row r="16" spans="1:27" s="1" customFormat="1" ht="18.75" x14ac:dyDescent="0.2">
      <c r="A16" s="14">
        <f>S10+1</f>
        <v>44745</v>
      </c>
      <c r="B16" s="15"/>
      <c r="C16" s="12">
        <f>A16+1</f>
        <v>44746</v>
      </c>
      <c r="D16" s="13"/>
      <c r="E16" s="12">
        <f>C16+1</f>
        <v>44747</v>
      </c>
      <c r="F16" s="13"/>
      <c r="G16" s="12">
        <f>E16+1</f>
        <v>44748</v>
      </c>
      <c r="H16" s="13"/>
      <c r="I16" s="12">
        <f>G16+1</f>
        <v>44749</v>
      </c>
      <c r="J16" s="13"/>
      <c r="K16" s="72">
        <f>I16+1</f>
        <v>44750</v>
      </c>
      <c r="L16" s="73"/>
      <c r="M16" s="70"/>
      <c r="N16" s="70"/>
      <c r="O16" s="70"/>
      <c r="P16" s="70"/>
      <c r="Q16" s="70"/>
      <c r="R16" s="71"/>
      <c r="S16" s="102">
        <f>K16+1</f>
        <v>44751</v>
      </c>
      <c r="T16" s="103"/>
      <c r="U16" s="104"/>
      <c r="V16" s="104"/>
      <c r="W16" s="104"/>
      <c r="X16" s="104"/>
      <c r="Y16" s="104"/>
      <c r="Z16" s="105"/>
    </row>
    <row r="17" spans="1:27" s="1" customFormat="1" x14ac:dyDescent="0.2">
      <c r="A17" s="50"/>
      <c r="B17" s="51"/>
      <c r="C17" s="47"/>
      <c r="D17" s="48"/>
      <c r="E17" s="47"/>
      <c r="F17" s="48"/>
      <c r="G17" s="47"/>
      <c r="H17" s="48"/>
      <c r="I17" s="47"/>
      <c r="J17" s="48"/>
      <c r="K17" s="47"/>
      <c r="L17" s="49"/>
      <c r="M17" s="49"/>
      <c r="N17" s="49"/>
      <c r="O17" s="49"/>
      <c r="P17" s="49"/>
      <c r="Q17" s="49"/>
      <c r="R17" s="48"/>
      <c r="S17" s="50"/>
      <c r="T17" s="51"/>
      <c r="U17" s="51"/>
      <c r="V17" s="51"/>
      <c r="W17" s="51"/>
      <c r="X17" s="51"/>
      <c r="Y17" s="51"/>
      <c r="Z17" s="52"/>
    </row>
    <row r="18" spans="1:27" s="1" customFormat="1" x14ac:dyDescent="0.2">
      <c r="A18" s="50"/>
      <c r="B18" s="51"/>
      <c r="C18" s="47"/>
      <c r="D18" s="48"/>
      <c r="E18" s="47"/>
      <c r="F18" s="48"/>
      <c r="G18" s="47"/>
      <c r="H18" s="48"/>
      <c r="I18" s="47"/>
      <c r="J18" s="48"/>
      <c r="K18" s="47"/>
      <c r="L18" s="49"/>
      <c r="M18" s="49"/>
      <c r="N18" s="49"/>
      <c r="O18" s="49"/>
      <c r="P18" s="49"/>
      <c r="Q18" s="49"/>
      <c r="R18" s="48"/>
      <c r="S18" s="50"/>
      <c r="T18" s="51"/>
      <c r="U18" s="51"/>
      <c r="V18" s="51"/>
      <c r="W18" s="51"/>
      <c r="X18" s="51"/>
      <c r="Y18" s="51"/>
      <c r="Z18" s="52"/>
    </row>
    <row r="19" spans="1:27" s="1" customFormat="1" x14ac:dyDescent="0.2">
      <c r="A19" s="50"/>
      <c r="B19" s="51"/>
      <c r="C19" s="47"/>
      <c r="D19" s="48"/>
      <c r="E19" s="47"/>
      <c r="F19" s="48"/>
      <c r="G19" s="47"/>
      <c r="H19" s="48"/>
      <c r="I19" s="47"/>
      <c r="J19" s="48"/>
      <c r="K19" s="47"/>
      <c r="L19" s="49"/>
      <c r="M19" s="49"/>
      <c r="N19" s="49"/>
      <c r="O19" s="49"/>
      <c r="P19" s="49"/>
      <c r="Q19" s="49"/>
      <c r="R19" s="48"/>
      <c r="S19" s="50"/>
      <c r="T19" s="51"/>
      <c r="U19" s="51"/>
      <c r="V19" s="51"/>
      <c r="W19" s="51"/>
      <c r="X19" s="51"/>
      <c r="Y19" s="51"/>
      <c r="Z19" s="52"/>
    </row>
    <row r="20" spans="1:27" s="1" customFormat="1" x14ac:dyDescent="0.2">
      <c r="A20" s="50"/>
      <c r="B20" s="51"/>
      <c r="C20" s="47"/>
      <c r="D20" s="48"/>
      <c r="E20" s="47"/>
      <c r="F20" s="48"/>
      <c r="G20" s="47"/>
      <c r="H20" s="48"/>
      <c r="I20" s="47"/>
      <c r="J20" s="48"/>
      <c r="K20" s="47"/>
      <c r="L20" s="49"/>
      <c r="M20" s="49"/>
      <c r="N20" s="49"/>
      <c r="O20" s="49"/>
      <c r="P20" s="49"/>
      <c r="Q20" s="49"/>
      <c r="R20" s="48"/>
      <c r="S20" s="50"/>
      <c r="T20" s="51"/>
      <c r="U20" s="51"/>
      <c r="V20" s="51"/>
      <c r="W20" s="51"/>
      <c r="X20" s="51"/>
      <c r="Y20" s="51"/>
      <c r="Z20" s="52"/>
    </row>
    <row r="21" spans="1:27" s="2" customFormat="1" ht="13.15" customHeight="1" x14ac:dyDescent="0.2">
      <c r="A21" s="85"/>
      <c r="B21" s="86"/>
      <c r="C21" s="64"/>
      <c r="D21" s="66"/>
      <c r="E21" s="64"/>
      <c r="F21" s="66"/>
      <c r="G21" s="64"/>
      <c r="H21" s="66"/>
      <c r="I21" s="64"/>
      <c r="J21" s="66"/>
      <c r="K21" s="64"/>
      <c r="L21" s="65"/>
      <c r="M21" s="65"/>
      <c r="N21" s="65"/>
      <c r="O21" s="65"/>
      <c r="P21" s="65"/>
      <c r="Q21" s="65"/>
      <c r="R21" s="66"/>
      <c r="S21" s="85"/>
      <c r="T21" s="86"/>
      <c r="U21" s="86"/>
      <c r="V21" s="86"/>
      <c r="W21" s="86"/>
      <c r="X21" s="86"/>
      <c r="Y21" s="86"/>
      <c r="Z21" s="100"/>
      <c r="AA21" s="1"/>
    </row>
    <row r="22" spans="1:27" s="1" customFormat="1" ht="18.75" x14ac:dyDescent="0.2">
      <c r="A22" s="14">
        <f>S16+1</f>
        <v>44752</v>
      </c>
      <c r="B22" s="15"/>
      <c r="C22" s="12">
        <f>A22+1</f>
        <v>44753</v>
      </c>
      <c r="D22" s="13"/>
      <c r="E22" s="12">
        <f>C22+1</f>
        <v>44754</v>
      </c>
      <c r="F22" s="13"/>
      <c r="G22" s="12">
        <f>E22+1</f>
        <v>44755</v>
      </c>
      <c r="H22" s="13"/>
      <c r="I22" s="12">
        <f>G22+1</f>
        <v>44756</v>
      </c>
      <c r="J22" s="13"/>
      <c r="K22" s="72">
        <f>I22+1</f>
        <v>44757</v>
      </c>
      <c r="L22" s="73"/>
      <c r="M22" s="70"/>
      <c r="N22" s="70"/>
      <c r="O22" s="70"/>
      <c r="P22" s="70"/>
      <c r="Q22" s="70"/>
      <c r="R22" s="71"/>
      <c r="S22" s="102">
        <f>K22+1</f>
        <v>44758</v>
      </c>
      <c r="T22" s="103"/>
      <c r="U22" s="104"/>
      <c r="V22" s="104"/>
      <c r="W22" s="104"/>
      <c r="X22" s="104"/>
      <c r="Y22" s="104"/>
      <c r="Z22" s="105"/>
    </row>
    <row r="23" spans="1:27" s="1" customFormat="1" x14ac:dyDescent="0.2">
      <c r="A23" s="50"/>
      <c r="B23" s="51"/>
      <c r="C23" s="47"/>
      <c r="D23" s="48"/>
      <c r="E23" s="47"/>
      <c r="F23" s="48"/>
      <c r="G23" s="47"/>
      <c r="H23" s="48"/>
      <c r="I23" s="47"/>
      <c r="J23" s="48"/>
      <c r="K23" s="47"/>
      <c r="L23" s="49"/>
      <c r="M23" s="49"/>
      <c r="N23" s="49"/>
      <c r="O23" s="49"/>
      <c r="P23" s="49"/>
      <c r="Q23" s="49"/>
      <c r="R23" s="48"/>
      <c r="S23" s="50"/>
      <c r="T23" s="51"/>
      <c r="U23" s="51"/>
      <c r="V23" s="51"/>
      <c r="W23" s="51"/>
      <c r="X23" s="51"/>
      <c r="Y23" s="51"/>
      <c r="Z23" s="52"/>
    </row>
    <row r="24" spans="1:27" s="1" customFormat="1" x14ac:dyDescent="0.2">
      <c r="A24" s="50"/>
      <c r="B24" s="51"/>
      <c r="C24" s="47"/>
      <c r="D24" s="48"/>
      <c r="E24" s="47"/>
      <c r="F24" s="48"/>
      <c r="G24" s="47"/>
      <c r="H24" s="48"/>
      <c r="I24" s="47"/>
      <c r="J24" s="48"/>
      <c r="K24" s="47"/>
      <c r="L24" s="49"/>
      <c r="M24" s="49"/>
      <c r="N24" s="49"/>
      <c r="O24" s="49"/>
      <c r="P24" s="49"/>
      <c r="Q24" s="49"/>
      <c r="R24" s="48"/>
      <c r="S24" s="50"/>
      <c r="T24" s="51"/>
      <c r="U24" s="51"/>
      <c r="V24" s="51"/>
      <c r="W24" s="51"/>
      <c r="X24" s="51"/>
      <c r="Y24" s="51"/>
      <c r="Z24" s="52"/>
    </row>
    <row r="25" spans="1:27" s="1" customFormat="1" x14ac:dyDescent="0.2">
      <c r="A25" s="50"/>
      <c r="B25" s="51"/>
      <c r="C25" s="47"/>
      <c r="D25" s="48"/>
      <c r="E25" s="47"/>
      <c r="F25" s="48"/>
      <c r="G25" s="47"/>
      <c r="H25" s="48"/>
      <c r="I25" s="47"/>
      <c r="J25" s="48"/>
      <c r="K25" s="47"/>
      <c r="L25" s="49"/>
      <c r="M25" s="49"/>
      <c r="N25" s="49"/>
      <c r="O25" s="49"/>
      <c r="P25" s="49"/>
      <c r="Q25" s="49"/>
      <c r="R25" s="48"/>
      <c r="S25" s="50"/>
      <c r="T25" s="51"/>
      <c r="U25" s="51"/>
      <c r="V25" s="51"/>
      <c r="W25" s="51"/>
      <c r="X25" s="51"/>
      <c r="Y25" s="51"/>
      <c r="Z25" s="52"/>
    </row>
    <row r="26" spans="1:27" s="1" customFormat="1" x14ac:dyDescent="0.2">
      <c r="A26" s="50"/>
      <c r="B26" s="51"/>
      <c r="C26" s="47"/>
      <c r="D26" s="48"/>
      <c r="E26" s="47"/>
      <c r="F26" s="48"/>
      <c r="G26" s="47"/>
      <c r="H26" s="48"/>
      <c r="I26" s="47"/>
      <c r="J26" s="48"/>
      <c r="K26" s="47"/>
      <c r="L26" s="49"/>
      <c r="M26" s="49"/>
      <c r="N26" s="49"/>
      <c r="O26" s="49"/>
      <c r="P26" s="49"/>
      <c r="Q26" s="49"/>
      <c r="R26" s="48"/>
      <c r="S26" s="50"/>
      <c r="T26" s="51"/>
      <c r="U26" s="51"/>
      <c r="V26" s="51"/>
      <c r="W26" s="51"/>
      <c r="X26" s="51"/>
      <c r="Y26" s="51"/>
      <c r="Z26" s="52"/>
    </row>
    <row r="27" spans="1:27" s="2" customFormat="1" x14ac:dyDescent="0.2">
      <c r="A27" s="85"/>
      <c r="B27" s="86"/>
      <c r="C27" s="64"/>
      <c r="D27" s="66"/>
      <c r="E27" s="64"/>
      <c r="F27" s="66"/>
      <c r="G27" s="64"/>
      <c r="H27" s="66"/>
      <c r="I27" s="64"/>
      <c r="J27" s="66"/>
      <c r="K27" s="64"/>
      <c r="L27" s="65"/>
      <c r="M27" s="65"/>
      <c r="N27" s="65"/>
      <c r="O27" s="65"/>
      <c r="P27" s="65"/>
      <c r="Q27" s="65"/>
      <c r="R27" s="66"/>
      <c r="S27" s="85"/>
      <c r="T27" s="86"/>
      <c r="U27" s="86"/>
      <c r="V27" s="86"/>
      <c r="W27" s="86"/>
      <c r="X27" s="86"/>
      <c r="Y27" s="86"/>
      <c r="Z27" s="100"/>
      <c r="AA27" s="1"/>
    </row>
    <row r="28" spans="1:27" s="1" customFormat="1" ht="18.75" x14ac:dyDescent="0.2">
      <c r="A28" s="14">
        <f>S22+1</f>
        <v>44759</v>
      </c>
      <c r="B28" s="15"/>
      <c r="C28" s="12">
        <f>A28+1</f>
        <v>44760</v>
      </c>
      <c r="D28" s="13"/>
      <c r="E28" s="12">
        <f>C28+1</f>
        <v>44761</v>
      </c>
      <c r="F28" s="13"/>
      <c r="G28" s="12">
        <f>E28+1</f>
        <v>44762</v>
      </c>
      <c r="H28" s="13"/>
      <c r="I28" s="12">
        <f>G28+1</f>
        <v>44763</v>
      </c>
      <c r="J28" s="13"/>
      <c r="K28" s="72">
        <f>I28+1</f>
        <v>44764</v>
      </c>
      <c r="L28" s="73"/>
      <c r="M28" s="70"/>
      <c r="N28" s="70"/>
      <c r="O28" s="70"/>
      <c r="P28" s="70"/>
      <c r="Q28" s="70"/>
      <c r="R28" s="71"/>
      <c r="S28" s="102">
        <f>K28+1</f>
        <v>44765</v>
      </c>
      <c r="T28" s="103"/>
      <c r="U28" s="104"/>
      <c r="V28" s="104"/>
      <c r="W28" s="104"/>
      <c r="X28" s="104"/>
      <c r="Y28" s="104"/>
      <c r="Z28" s="105"/>
    </row>
    <row r="29" spans="1:27" s="1" customFormat="1" x14ac:dyDescent="0.2">
      <c r="A29" s="50"/>
      <c r="B29" s="51"/>
      <c r="C29" s="47"/>
      <c r="D29" s="48"/>
      <c r="E29" s="47"/>
      <c r="F29" s="48"/>
      <c r="G29" s="47"/>
      <c r="H29" s="48"/>
      <c r="I29" s="47"/>
      <c r="J29" s="48"/>
      <c r="K29" s="47"/>
      <c r="L29" s="49"/>
      <c r="M29" s="49"/>
      <c r="N29" s="49"/>
      <c r="O29" s="49"/>
      <c r="P29" s="49"/>
      <c r="Q29" s="49"/>
      <c r="R29" s="48"/>
      <c r="S29" s="50"/>
      <c r="T29" s="51"/>
      <c r="U29" s="51"/>
      <c r="V29" s="51"/>
      <c r="W29" s="51"/>
      <c r="X29" s="51"/>
      <c r="Y29" s="51"/>
      <c r="Z29" s="52"/>
    </row>
    <row r="30" spans="1:27" s="1" customFormat="1" x14ac:dyDescent="0.2">
      <c r="A30" s="50"/>
      <c r="B30" s="51"/>
      <c r="C30" s="47"/>
      <c r="D30" s="48"/>
      <c r="E30" s="47"/>
      <c r="F30" s="48"/>
      <c r="G30" s="47"/>
      <c r="H30" s="48"/>
      <c r="I30" s="47"/>
      <c r="J30" s="48"/>
      <c r="K30" s="47"/>
      <c r="L30" s="49"/>
      <c r="M30" s="49"/>
      <c r="N30" s="49"/>
      <c r="O30" s="49"/>
      <c r="P30" s="49"/>
      <c r="Q30" s="49"/>
      <c r="R30" s="48"/>
      <c r="S30" s="50"/>
      <c r="T30" s="51"/>
      <c r="U30" s="51"/>
      <c r="V30" s="51"/>
      <c r="W30" s="51"/>
      <c r="X30" s="51"/>
      <c r="Y30" s="51"/>
      <c r="Z30" s="52"/>
    </row>
    <row r="31" spans="1:27" s="1" customFormat="1" x14ac:dyDescent="0.2">
      <c r="A31" s="50"/>
      <c r="B31" s="51"/>
      <c r="C31" s="47"/>
      <c r="D31" s="48"/>
      <c r="E31" s="47"/>
      <c r="F31" s="48"/>
      <c r="G31" s="47"/>
      <c r="H31" s="48"/>
      <c r="I31" s="47"/>
      <c r="J31" s="48"/>
      <c r="K31" s="47"/>
      <c r="L31" s="49"/>
      <c r="M31" s="49"/>
      <c r="N31" s="49"/>
      <c r="O31" s="49"/>
      <c r="P31" s="49"/>
      <c r="Q31" s="49"/>
      <c r="R31" s="48"/>
      <c r="S31" s="50"/>
      <c r="T31" s="51"/>
      <c r="U31" s="51"/>
      <c r="V31" s="51"/>
      <c r="W31" s="51"/>
      <c r="X31" s="51"/>
      <c r="Y31" s="51"/>
      <c r="Z31" s="52"/>
    </row>
    <row r="32" spans="1:27" s="1" customFormat="1" x14ac:dyDescent="0.2">
      <c r="A32" s="50"/>
      <c r="B32" s="51"/>
      <c r="C32" s="47"/>
      <c r="D32" s="48"/>
      <c r="E32" s="47"/>
      <c r="F32" s="48"/>
      <c r="G32" s="47"/>
      <c r="H32" s="48"/>
      <c r="I32" s="47"/>
      <c r="J32" s="48"/>
      <c r="K32" s="47"/>
      <c r="L32" s="49"/>
      <c r="M32" s="49"/>
      <c r="N32" s="49"/>
      <c r="O32" s="49"/>
      <c r="P32" s="49"/>
      <c r="Q32" s="49"/>
      <c r="R32" s="48"/>
      <c r="S32" s="50"/>
      <c r="T32" s="51"/>
      <c r="U32" s="51"/>
      <c r="V32" s="51"/>
      <c r="W32" s="51"/>
      <c r="X32" s="51"/>
      <c r="Y32" s="51"/>
      <c r="Z32" s="52"/>
    </row>
    <row r="33" spans="1:27" s="2" customFormat="1" x14ac:dyDescent="0.2">
      <c r="A33" s="85"/>
      <c r="B33" s="86"/>
      <c r="C33" s="64"/>
      <c r="D33" s="66"/>
      <c r="E33" s="64"/>
      <c r="F33" s="66"/>
      <c r="G33" s="64"/>
      <c r="H33" s="66"/>
      <c r="I33" s="64"/>
      <c r="J33" s="66"/>
      <c r="K33" s="64"/>
      <c r="L33" s="65"/>
      <c r="M33" s="65"/>
      <c r="N33" s="65"/>
      <c r="O33" s="65"/>
      <c r="P33" s="65"/>
      <c r="Q33" s="65"/>
      <c r="R33" s="66"/>
      <c r="S33" s="85"/>
      <c r="T33" s="86"/>
      <c r="U33" s="86"/>
      <c r="V33" s="86"/>
      <c r="W33" s="86"/>
      <c r="X33" s="86"/>
      <c r="Y33" s="86"/>
      <c r="Z33" s="100"/>
      <c r="AA33" s="1"/>
    </row>
    <row r="34" spans="1:27" s="1" customFormat="1" ht="18.75" x14ac:dyDescent="0.2">
      <c r="A34" s="14">
        <f>S28+1</f>
        <v>44766</v>
      </c>
      <c r="B34" s="15"/>
      <c r="C34" s="12">
        <f>A34+1</f>
        <v>44767</v>
      </c>
      <c r="D34" s="13"/>
      <c r="E34" s="12">
        <f>C34+1</f>
        <v>44768</v>
      </c>
      <c r="F34" s="13"/>
      <c r="G34" s="12">
        <f>E34+1</f>
        <v>44769</v>
      </c>
      <c r="H34" s="13"/>
      <c r="I34" s="12">
        <f>G34+1</f>
        <v>44770</v>
      </c>
      <c r="J34" s="13"/>
      <c r="K34" s="72">
        <f>I34+1</f>
        <v>44771</v>
      </c>
      <c r="L34" s="73"/>
      <c r="M34" s="70"/>
      <c r="N34" s="70"/>
      <c r="O34" s="70"/>
      <c r="P34" s="70"/>
      <c r="Q34" s="70"/>
      <c r="R34" s="71"/>
      <c r="S34" s="102">
        <f>K34+1</f>
        <v>44772</v>
      </c>
      <c r="T34" s="103"/>
      <c r="U34" s="104"/>
      <c r="V34" s="104"/>
      <c r="W34" s="104"/>
      <c r="X34" s="104"/>
      <c r="Y34" s="104"/>
      <c r="Z34" s="105"/>
    </row>
    <row r="35" spans="1:27" s="1" customFormat="1" x14ac:dyDescent="0.2">
      <c r="A35" s="50"/>
      <c r="B35" s="51"/>
      <c r="C35" s="47"/>
      <c r="D35" s="48"/>
      <c r="E35" s="47"/>
      <c r="F35" s="48"/>
      <c r="G35" s="47"/>
      <c r="H35" s="48"/>
      <c r="I35" s="47"/>
      <c r="J35" s="48"/>
      <c r="K35" s="47"/>
      <c r="L35" s="49"/>
      <c r="M35" s="49"/>
      <c r="N35" s="49"/>
      <c r="O35" s="49"/>
      <c r="P35" s="49"/>
      <c r="Q35" s="49"/>
      <c r="R35" s="48"/>
      <c r="S35" s="50"/>
      <c r="T35" s="51"/>
      <c r="U35" s="51"/>
      <c r="V35" s="51"/>
      <c r="W35" s="51"/>
      <c r="X35" s="51"/>
      <c r="Y35" s="51"/>
      <c r="Z35" s="52"/>
    </row>
    <row r="36" spans="1:27" s="1" customFormat="1" x14ac:dyDescent="0.2">
      <c r="A36" s="50"/>
      <c r="B36" s="51"/>
      <c r="C36" s="47"/>
      <c r="D36" s="48"/>
      <c r="E36" s="47"/>
      <c r="F36" s="48"/>
      <c r="G36" s="47"/>
      <c r="H36" s="48"/>
      <c r="I36" s="47"/>
      <c r="J36" s="48"/>
      <c r="K36" s="47"/>
      <c r="L36" s="49"/>
      <c r="M36" s="49"/>
      <c r="N36" s="49"/>
      <c r="O36" s="49"/>
      <c r="P36" s="49"/>
      <c r="Q36" s="49"/>
      <c r="R36" s="48"/>
      <c r="S36" s="50"/>
      <c r="T36" s="51"/>
      <c r="U36" s="51"/>
      <c r="V36" s="51"/>
      <c r="W36" s="51"/>
      <c r="X36" s="51"/>
      <c r="Y36" s="51"/>
      <c r="Z36" s="52"/>
    </row>
    <row r="37" spans="1:27" s="1" customFormat="1" x14ac:dyDescent="0.2">
      <c r="A37" s="50"/>
      <c r="B37" s="51"/>
      <c r="C37" s="47"/>
      <c r="D37" s="48"/>
      <c r="E37" s="47"/>
      <c r="F37" s="48"/>
      <c r="G37" s="47"/>
      <c r="H37" s="48"/>
      <c r="I37" s="47"/>
      <c r="J37" s="48"/>
      <c r="K37" s="47"/>
      <c r="L37" s="49"/>
      <c r="M37" s="49"/>
      <c r="N37" s="49"/>
      <c r="O37" s="49"/>
      <c r="P37" s="49"/>
      <c r="Q37" s="49"/>
      <c r="R37" s="48"/>
      <c r="S37" s="50"/>
      <c r="T37" s="51"/>
      <c r="U37" s="51"/>
      <c r="V37" s="51"/>
      <c r="W37" s="51"/>
      <c r="X37" s="51"/>
      <c r="Y37" s="51"/>
      <c r="Z37" s="52"/>
    </row>
    <row r="38" spans="1:27" s="1" customFormat="1" x14ac:dyDescent="0.2">
      <c r="A38" s="50"/>
      <c r="B38" s="51"/>
      <c r="C38" s="47"/>
      <c r="D38" s="48"/>
      <c r="E38" s="47"/>
      <c r="F38" s="48"/>
      <c r="G38" s="47"/>
      <c r="H38" s="48"/>
      <c r="I38" s="47"/>
      <c r="J38" s="48"/>
      <c r="K38" s="47"/>
      <c r="L38" s="49"/>
      <c r="M38" s="49"/>
      <c r="N38" s="49"/>
      <c r="O38" s="49"/>
      <c r="P38" s="49"/>
      <c r="Q38" s="49"/>
      <c r="R38" s="48"/>
      <c r="S38" s="50"/>
      <c r="T38" s="51"/>
      <c r="U38" s="51"/>
      <c r="V38" s="51"/>
      <c r="W38" s="51"/>
      <c r="X38" s="51"/>
      <c r="Y38" s="51"/>
      <c r="Z38" s="52"/>
    </row>
    <row r="39" spans="1:27" s="2" customFormat="1" x14ac:dyDescent="0.2">
      <c r="A39" s="85"/>
      <c r="B39" s="86"/>
      <c r="C39" s="64"/>
      <c r="D39" s="66"/>
      <c r="E39" s="64"/>
      <c r="F39" s="66"/>
      <c r="G39" s="64"/>
      <c r="H39" s="66"/>
      <c r="I39" s="64"/>
      <c r="J39" s="66"/>
      <c r="K39" s="64"/>
      <c r="L39" s="65"/>
      <c r="M39" s="65"/>
      <c r="N39" s="65"/>
      <c r="O39" s="65"/>
      <c r="P39" s="65"/>
      <c r="Q39" s="65"/>
      <c r="R39" s="66"/>
      <c r="S39" s="85"/>
      <c r="T39" s="86"/>
      <c r="U39" s="86"/>
      <c r="V39" s="86"/>
      <c r="W39" s="86"/>
      <c r="X39" s="86"/>
      <c r="Y39" s="86"/>
      <c r="Z39" s="100"/>
      <c r="AA39" s="1"/>
    </row>
    <row r="40" spans="1:27" ht="18.75" x14ac:dyDescent="0.25">
      <c r="A40" s="14">
        <f>S34+1</f>
        <v>44773</v>
      </c>
      <c r="B40" s="15"/>
      <c r="C40" s="12">
        <f>A40+1</f>
        <v>44774</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0"/>
      <c r="B41" s="51"/>
      <c r="C41" s="47"/>
      <c r="D41" s="48"/>
      <c r="E41" s="18"/>
      <c r="F41" s="6"/>
      <c r="G41" s="6"/>
      <c r="H41" s="6"/>
      <c r="I41" s="6"/>
      <c r="J41" s="6"/>
      <c r="K41" s="6"/>
      <c r="L41" s="6"/>
      <c r="M41" s="6"/>
      <c r="N41" s="6"/>
      <c r="O41" s="6"/>
      <c r="P41" s="6"/>
      <c r="Q41" s="6"/>
      <c r="R41" s="6"/>
      <c r="S41" s="6"/>
      <c r="T41" s="6"/>
      <c r="U41" s="6"/>
      <c r="V41" s="6"/>
      <c r="W41" s="6"/>
      <c r="X41" s="6"/>
      <c r="Y41" s="6"/>
      <c r="Z41" s="8"/>
    </row>
    <row r="42" spans="1:27" x14ac:dyDescent="0.2">
      <c r="A42" s="50"/>
      <c r="B42" s="51"/>
      <c r="C42" s="47"/>
      <c r="D42" s="48"/>
      <c r="E42" s="18"/>
      <c r="F42" s="6"/>
      <c r="G42" s="6"/>
      <c r="H42" s="6"/>
      <c r="I42" s="6"/>
      <c r="J42" s="6"/>
      <c r="K42" s="6"/>
      <c r="L42" s="6"/>
      <c r="M42" s="6"/>
      <c r="N42" s="6"/>
      <c r="O42" s="6"/>
      <c r="P42" s="6"/>
      <c r="Q42" s="6"/>
      <c r="R42" s="6"/>
      <c r="S42" s="6"/>
      <c r="T42" s="6"/>
      <c r="U42" s="6"/>
      <c r="V42" s="6"/>
      <c r="W42" s="6"/>
      <c r="X42" s="6"/>
      <c r="Y42" s="6"/>
      <c r="Z42" s="7"/>
    </row>
    <row r="43" spans="1:27" x14ac:dyDescent="0.2">
      <c r="A43" s="50"/>
      <c r="B43" s="51"/>
      <c r="C43" s="47"/>
      <c r="D43" s="48"/>
      <c r="E43" s="18"/>
      <c r="F43" s="6"/>
      <c r="G43" s="6"/>
      <c r="H43" s="6"/>
      <c r="I43" s="6"/>
      <c r="J43" s="6"/>
      <c r="K43" s="6"/>
      <c r="L43" s="6"/>
      <c r="M43" s="6"/>
      <c r="N43" s="6"/>
      <c r="O43" s="6"/>
      <c r="P43" s="6"/>
      <c r="Q43" s="6"/>
      <c r="R43" s="6"/>
      <c r="S43" s="6"/>
      <c r="T43" s="6"/>
      <c r="U43" s="6"/>
      <c r="V43" s="6"/>
      <c r="W43" s="6"/>
      <c r="X43" s="6"/>
      <c r="Y43" s="6"/>
      <c r="Z43" s="7"/>
    </row>
    <row r="44" spans="1:27" x14ac:dyDescent="0.2">
      <c r="A44" s="50"/>
      <c r="B44" s="51"/>
      <c r="C44" s="47"/>
      <c r="D44" s="48"/>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85"/>
      <c r="B45" s="86"/>
      <c r="C45" s="64"/>
      <c r="D45" s="66"/>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1">
        <f>DATE('1'!AD18,'1'!AD20+7,1)</f>
        <v>44774</v>
      </c>
      <c r="B1" s="101"/>
      <c r="C1" s="101"/>
      <c r="D1" s="101"/>
      <c r="E1" s="101"/>
      <c r="F1" s="101"/>
      <c r="G1" s="101"/>
      <c r="H1" s="101"/>
      <c r="I1" s="11"/>
      <c r="J1" s="11"/>
      <c r="K1" s="77">
        <f>DATE(YEAR(A1),MONTH(A1)-1,1)</f>
        <v>44743</v>
      </c>
      <c r="L1" s="77"/>
      <c r="M1" s="77"/>
      <c r="N1" s="77"/>
      <c r="O1" s="77"/>
      <c r="P1" s="77"/>
      <c r="Q1" s="77"/>
      <c r="S1" s="77">
        <f>DATE(YEAR(A1),MONTH(A1)+1,1)</f>
        <v>44805</v>
      </c>
      <c r="T1" s="77"/>
      <c r="U1" s="77"/>
      <c r="V1" s="77"/>
      <c r="W1" s="77"/>
      <c r="X1" s="77"/>
      <c r="Y1" s="77"/>
    </row>
    <row r="2" spans="1:27" s="3" customFormat="1" ht="11.25" customHeight="1" x14ac:dyDescent="0.2">
      <c r="A2" s="101"/>
      <c r="B2" s="101"/>
      <c r="C2" s="101"/>
      <c r="D2" s="101"/>
      <c r="E2" s="101"/>
      <c r="F2" s="101"/>
      <c r="G2" s="101"/>
      <c r="H2" s="101"/>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01"/>
      <c r="B3" s="101"/>
      <c r="C3" s="101"/>
      <c r="D3" s="101"/>
      <c r="E3" s="101"/>
      <c r="F3" s="101"/>
      <c r="G3" s="101"/>
      <c r="H3" s="101"/>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44743</v>
      </c>
      <c r="Q3" s="22">
        <f t="shared" si="0"/>
        <v>44744</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44805</v>
      </c>
      <c r="X3" s="22">
        <f t="shared" si="1"/>
        <v>44806</v>
      </c>
      <c r="Y3" s="22">
        <f t="shared" si="1"/>
        <v>44807</v>
      </c>
    </row>
    <row r="4" spans="1:27" s="4" customFormat="1" ht="9" customHeight="1" x14ac:dyDescent="0.2">
      <c r="A4" s="101"/>
      <c r="B4" s="101"/>
      <c r="C4" s="101"/>
      <c r="D4" s="101"/>
      <c r="E4" s="101"/>
      <c r="F4" s="101"/>
      <c r="G4" s="101"/>
      <c r="H4" s="101"/>
      <c r="I4" s="11"/>
      <c r="J4" s="11"/>
      <c r="K4" s="22">
        <f t="shared" si="0"/>
        <v>44745</v>
      </c>
      <c r="L4" s="22">
        <f t="shared" si="0"/>
        <v>44746</v>
      </c>
      <c r="M4" s="22">
        <f t="shared" si="0"/>
        <v>44747</v>
      </c>
      <c r="N4" s="22">
        <f t="shared" si="0"/>
        <v>44748</v>
      </c>
      <c r="O4" s="22">
        <f t="shared" si="0"/>
        <v>44749</v>
      </c>
      <c r="P4" s="22">
        <f t="shared" si="0"/>
        <v>44750</v>
      </c>
      <c r="Q4" s="22">
        <f t="shared" si="0"/>
        <v>44751</v>
      </c>
      <c r="R4" s="3"/>
      <c r="S4" s="22">
        <f t="shared" si="1"/>
        <v>44808</v>
      </c>
      <c r="T4" s="22">
        <f t="shared" si="1"/>
        <v>44809</v>
      </c>
      <c r="U4" s="22">
        <f t="shared" si="1"/>
        <v>44810</v>
      </c>
      <c r="V4" s="22">
        <f t="shared" si="1"/>
        <v>44811</v>
      </c>
      <c r="W4" s="22">
        <f t="shared" si="1"/>
        <v>44812</v>
      </c>
      <c r="X4" s="22">
        <f t="shared" si="1"/>
        <v>44813</v>
      </c>
      <c r="Y4" s="22">
        <f t="shared" si="1"/>
        <v>44814</v>
      </c>
    </row>
    <row r="5" spans="1:27" s="4" customFormat="1" ht="9" customHeight="1" x14ac:dyDescent="0.2">
      <c r="A5" s="101"/>
      <c r="B5" s="101"/>
      <c r="C5" s="101"/>
      <c r="D5" s="101"/>
      <c r="E5" s="101"/>
      <c r="F5" s="101"/>
      <c r="G5" s="101"/>
      <c r="H5" s="101"/>
      <c r="I5" s="11"/>
      <c r="J5" s="11"/>
      <c r="K5" s="22">
        <f t="shared" si="0"/>
        <v>44752</v>
      </c>
      <c r="L5" s="22">
        <f t="shared" si="0"/>
        <v>44753</v>
      </c>
      <c r="M5" s="22">
        <f t="shared" si="0"/>
        <v>44754</v>
      </c>
      <c r="N5" s="22">
        <f t="shared" si="0"/>
        <v>44755</v>
      </c>
      <c r="O5" s="22">
        <f t="shared" si="0"/>
        <v>44756</v>
      </c>
      <c r="P5" s="22">
        <f t="shared" si="0"/>
        <v>44757</v>
      </c>
      <c r="Q5" s="22">
        <f t="shared" si="0"/>
        <v>44758</v>
      </c>
      <c r="R5" s="3"/>
      <c r="S5" s="22">
        <f t="shared" si="1"/>
        <v>44815</v>
      </c>
      <c r="T5" s="22">
        <f t="shared" si="1"/>
        <v>44816</v>
      </c>
      <c r="U5" s="22">
        <f t="shared" si="1"/>
        <v>44817</v>
      </c>
      <c r="V5" s="22">
        <f t="shared" si="1"/>
        <v>44818</v>
      </c>
      <c r="W5" s="22">
        <f t="shared" si="1"/>
        <v>44819</v>
      </c>
      <c r="X5" s="22">
        <f t="shared" si="1"/>
        <v>44820</v>
      </c>
      <c r="Y5" s="22">
        <f t="shared" si="1"/>
        <v>44821</v>
      </c>
    </row>
    <row r="6" spans="1:27" s="4" customFormat="1" ht="9" customHeight="1" x14ac:dyDescent="0.2">
      <c r="A6" s="101"/>
      <c r="B6" s="101"/>
      <c r="C6" s="101"/>
      <c r="D6" s="101"/>
      <c r="E6" s="101"/>
      <c r="F6" s="101"/>
      <c r="G6" s="101"/>
      <c r="H6" s="101"/>
      <c r="I6" s="11"/>
      <c r="J6" s="11"/>
      <c r="K6" s="22">
        <f t="shared" si="0"/>
        <v>44759</v>
      </c>
      <c r="L6" s="22">
        <f t="shared" si="0"/>
        <v>44760</v>
      </c>
      <c r="M6" s="22">
        <f t="shared" si="0"/>
        <v>44761</v>
      </c>
      <c r="N6" s="22">
        <f t="shared" si="0"/>
        <v>44762</v>
      </c>
      <c r="O6" s="22">
        <f t="shared" si="0"/>
        <v>44763</v>
      </c>
      <c r="P6" s="22">
        <f t="shared" si="0"/>
        <v>44764</v>
      </c>
      <c r="Q6" s="22">
        <f t="shared" si="0"/>
        <v>44765</v>
      </c>
      <c r="R6" s="3"/>
      <c r="S6" s="22">
        <f t="shared" si="1"/>
        <v>44822</v>
      </c>
      <c r="T6" s="22">
        <f t="shared" si="1"/>
        <v>44823</v>
      </c>
      <c r="U6" s="22">
        <f t="shared" si="1"/>
        <v>44824</v>
      </c>
      <c r="V6" s="22">
        <f t="shared" si="1"/>
        <v>44825</v>
      </c>
      <c r="W6" s="22">
        <f t="shared" si="1"/>
        <v>44826</v>
      </c>
      <c r="X6" s="22">
        <f t="shared" si="1"/>
        <v>44827</v>
      </c>
      <c r="Y6" s="22">
        <f t="shared" si="1"/>
        <v>44828</v>
      </c>
    </row>
    <row r="7" spans="1:27" s="4" customFormat="1" ht="9" customHeight="1" x14ac:dyDescent="0.2">
      <c r="A7" s="101"/>
      <c r="B7" s="101"/>
      <c r="C7" s="101"/>
      <c r="D7" s="101"/>
      <c r="E7" s="101"/>
      <c r="F7" s="101"/>
      <c r="G7" s="101"/>
      <c r="H7" s="101"/>
      <c r="I7" s="11"/>
      <c r="J7" s="11"/>
      <c r="K7" s="22">
        <f t="shared" si="0"/>
        <v>44766</v>
      </c>
      <c r="L7" s="22">
        <f t="shared" si="0"/>
        <v>44767</v>
      </c>
      <c r="M7" s="22">
        <f t="shared" si="0"/>
        <v>44768</v>
      </c>
      <c r="N7" s="22">
        <f t="shared" si="0"/>
        <v>44769</v>
      </c>
      <c r="O7" s="22">
        <f t="shared" si="0"/>
        <v>44770</v>
      </c>
      <c r="P7" s="22">
        <f t="shared" si="0"/>
        <v>44771</v>
      </c>
      <c r="Q7" s="22">
        <f t="shared" si="0"/>
        <v>44772</v>
      </c>
      <c r="R7" s="3"/>
      <c r="S7" s="22">
        <f t="shared" si="1"/>
        <v>44829</v>
      </c>
      <c r="T7" s="22">
        <f t="shared" si="1"/>
        <v>44830</v>
      </c>
      <c r="U7" s="22">
        <f t="shared" si="1"/>
        <v>44831</v>
      </c>
      <c r="V7" s="22">
        <f t="shared" si="1"/>
        <v>44832</v>
      </c>
      <c r="W7" s="22">
        <f t="shared" si="1"/>
        <v>44833</v>
      </c>
      <c r="X7" s="22">
        <f t="shared" si="1"/>
        <v>44834</v>
      </c>
      <c r="Y7" s="22" t="str">
        <f t="shared" si="1"/>
        <v/>
      </c>
    </row>
    <row r="8" spans="1:27" s="5" customFormat="1" ht="9" customHeight="1" x14ac:dyDescent="0.2">
      <c r="A8" s="26"/>
      <c r="B8" s="26"/>
      <c r="C8" s="26"/>
      <c r="D8" s="26"/>
      <c r="E8" s="26"/>
      <c r="F8" s="26"/>
      <c r="G8" s="26"/>
      <c r="H8" s="26"/>
      <c r="I8" s="25"/>
      <c r="J8" s="25"/>
      <c r="K8" s="22">
        <f t="shared" si="0"/>
        <v>44773</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5">
        <f>A10</f>
        <v>44773</v>
      </c>
      <c r="B9" s="76"/>
      <c r="C9" s="76">
        <f>C10</f>
        <v>44774</v>
      </c>
      <c r="D9" s="76"/>
      <c r="E9" s="76">
        <f>E10</f>
        <v>44775</v>
      </c>
      <c r="F9" s="76"/>
      <c r="G9" s="76">
        <f>G10</f>
        <v>44776</v>
      </c>
      <c r="H9" s="76"/>
      <c r="I9" s="76">
        <f>I10</f>
        <v>44777</v>
      </c>
      <c r="J9" s="76"/>
      <c r="K9" s="76">
        <f>K10</f>
        <v>44778</v>
      </c>
      <c r="L9" s="76"/>
      <c r="M9" s="76"/>
      <c r="N9" s="76"/>
      <c r="O9" s="76"/>
      <c r="P9" s="76"/>
      <c r="Q9" s="76"/>
      <c r="R9" s="76"/>
      <c r="S9" s="76">
        <f>S10</f>
        <v>44779</v>
      </c>
      <c r="T9" s="76"/>
      <c r="U9" s="76"/>
      <c r="V9" s="76"/>
      <c r="W9" s="76"/>
      <c r="X9" s="76"/>
      <c r="Y9" s="76"/>
      <c r="Z9" s="78"/>
    </row>
    <row r="10" spans="1:27" s="1" customFormat="1" ht="18.75" x14ac:dyDescent="0.2">
      <c r="A10" s="14">
        <f>$A$1-(WEEKDAY($A$1,1)-(start_day-1))-IF((WEEKDAY($A$1,1)-(start_day-1))&lt;=0,7,0)+1</f>
        <v>44773</v>
      </c>
      <c r="B10" s="15"/>
      <c r="C10" s="12">
        <f>A10+1</f>
        <v>44774</v>
      </c>
      <c r="D10" s="13"/>
      <c r="E10" s="12">
        <f>C10+1</f>
        <v>44775</v>
      </c>
      <c r="F10" s="13"/>
      <c r="G10" s="12">
        <f>E10+1</f>
        <v>44776</v>
      </c>
      <c r="H10" s="13"/>
      <c r="I10" s="12">
        <f>G10+1</f>
        <v>44777</v>
      </c>
      <c r="J10" s="13"/>
      <c r="K10" s="72">
        <f>I10+1</f>
        <v>44778</v>
      </c>
      <c r="L10" s="73"/>
      <c r="M10" s="70"/>
      <c r="N10" s="70"/>
      <c r="O10" s="70"/>
      <c r="P10" s="70"/>
      <c r="Q10" s="70"/>
      <c r="R10" s="71"/>
      <c r="S10" s="102">
        <f>K10+1</f>
        <v>44779</v>
      </c>
      <c r="T10" s="103"/>
      <c r="U10" s="104"/>
      <c r="V10" s="104"/>
      <c r="W10" s="104"/>
      <c r="X10" s="104"/>
      <c r="Y10" s="104"/>
      <c r="Z10" s="105"/>
    </row>
    <row r="11" spans="1:27" s="1" customFormat="1" x14ac:dyDescent="0.2">
      <c r="A11" s="50"/>
      <c r="B11" s="51"/>
      <c r="C11" s="47"/>
      <c r="D11" s="48"/>
      <c r="E11" s="47"/>
      <c r="F11" s="48"/>
      <c r="G11" s="47"/>
      <c r="H11" s="48"/>
      <c r="I11" s="47"/>
      <c r="J11" s="48"/>
      <c r="K11" s="47"/>
      <c r="L11" s="49"/>
      <c r="M11" s="49"/>
      <c r="N11" s="49"/>
      <c r="O11" s="49"/>
      <c r="P11" s="49"/>
      <c r="Q11" s="49"/>
      <c r="R11" s="48"/>
      <c r="S11" s="50"/>
      <c r="T11" s="51"/>
      <c r="U11" s="51"/>
      <c r="V11" s="51"/>
      <c r="W11" s="51"/>
      <c r="X11" s="51"/>
      <c r="Y11" s="51"/>
      <c r="Z11" s="52"/>
    </row>
    <row r="12" spans="1:27" s="1" customFormat="1" x14ac:dyDescent="0.2">
      <c r="A12" s="50"/>
      <c r="B12" s="51"/>
      <c r="C12" s="47"/>
      <c r="D12" s="48"/>
      <c r="E12" s="47"/>
      <c r="F12" s="48"/>
      <c r="G12" s="47"/>
      <c r="H12" s="48"/>
      <c r="I12" s="47"/>
      <c r="J12" s="48"/>
      <c r="K12" s="47"/>
      <c r="L12" s="49"/>
      <c r="M12" s="49"/>
      <c r="N12" s="49"/>
      <c r="O12" s="49"/>
      <c r="P12" s="49"/>
      <c r="Q12" s="49"/>
      <c r="R12" s="48"/>
      <c r="S12" s="50"/>
      <c r="T12" s="51"/>
      <c r="U12" s="51"/>
      <c r="V12" s="51"/>
      <c r="W12" s="51"/>
      <c r="X12" s="51"/>
      <c r="Y12" s="51"/>
      <c r="Z12" s="52"/>
    </row>
    <row r="13" spans="1:27" s="1" customFormat="1" x14ac:dyDescent="0.2">
      <c r="A13" s="50"/>
      <c r="B13" s="51"/>
      <c r="C13" s="47"/>
      <c r="D13" s="48"/>
      <c r="E13" s="47"/>
      <c r="F13" s="48"/>
      <c r="G13" s="47"/>
      <c r="H13" s="48"/>
      <c r="I13" s="47"/>
      <c r="J13" s="48"/>
      <c r="K13" s="47"/>
      <c r="L13" s="49"/>
      <c r="M13" s="49"/>
      <c r="N13" s="49"/>
      <c r="O13" s="49"/>
      <c r="P13" s="49"/>
      <c r="Q13" s="49"/>
      <c r="R13" s="48"/>
      <c r="S13" s="50"/>
      <c r="T13" s="51"/>
      <c r="U13" s="51"/>
      <c r="V13" s="51"/>
      <c r="W13" s="51"/>
      <c r="X13" s="51"/>
      <c r="Y13" s="51"/>
      <c r="Z13" s="52"/>
    </row>
    <row r="14" spans="1:27" s="1" customFormat="1" x14ac:dyDescent="0.2">
      <c r="A14" s="50"/>
      <c r="B14" s="51"/>
      <c r="C14" s="47"/>
      <c r="D14" s="48"/>
      <c r="E14" s="47"/>
      <c r="F14" s="48"/>
      <c r="G14" s="47"/>
      <c r="H14" s="48"/>
      <c r="I14" s="47"/>
      <c r="J14" s="48"/>
      <c r="K14" s="47"/>
      <c r="L14" s="49"/>
      <c r="M14" s="49"/>
      <c r="N14" s="49"/>
      <c r="O14" s="49"/>
      <c r="P14" s="49"/>
      <c r="Q14" s="49"/>
      <c r="R14" s="48"/>
      <c r="S14" s="50"/>
      <c r="T14" s="51"/>
      <c r="U14" s="51"/>
      <c r="V14" s="51"/>
      <c r="W14" s="51"/>
      <c r="X14" s="51"/>
      <c r="Y14" s="51"/>
      <c r="Z14" s="52"/>
    </row>
    <row r="15" spans="1:27" s="2" customFormat="1" ht="13.15" customHeight="1" x14ac:dyDescent="0.2">
      <c r="A15" s="85"/>
      <c r="B15" s="86"/>
      <c r="C15" s="64"/>
      <c r="D15" s="66"/>
      <c r="E15" s="64"/>
      <c r="F15" s="66"/>
      <c r="G15" s="64"/>
      <c r="H15" s="66"/>
      <c r="I15" s="64"/>
      <c r="J15" s="66"/>
      <c r="K15" s="64"/>
      <c r="L15" s="65"/>
      <c r="M15" s="65"/>
      <c r="N15" s="65"/>
      <c r="O15" s="65"/>
      <c r="P15" s="65"/>
      <c r="Q15" s="65"/>
      <c r="R15" s="66"/>
      <c r="S15" s="85"/>
      <c r="T15" s="86"/>
      <c r="U15" s="86"/>
      <c r="V15" s="86"/>
      <c r="W15" s="86"/>
      <c r="X15" s="86"/>
      <c r="Y15" s="86"/>
      <c r="Z15" s="100"/>
      <c r="AA15" s="1"/>
    </row>
    <row r="16" spans="1:27" s="1" customFormat="1" ht="18.75" x14ac:dyDescent="0.2">
      <c r="A16" s="14">
        <f>S10+1</f>
        <v>44780</v>
      </c>
      <c r="B16" s="15"/>
      <c r="C16" s="12">
        <f>A16+1</f>
        <v>44781</v>
      </c>
      <c r="D16" s="13"/>
      <c r="E16" s="12">
        <f>C16+1</f>
        <v>44782</v>
      </c>
      <c r="F16" s="13"/>
      <c r="G16" s="12">
        <f>E16+1</f>
        <v>44783</v>
      </c>
      <c r="H16" s="13"/>
      <c r="I16" s="12">
        <f>G16+1</f>
        <v>44784</v>
      </c>
      <c r="J16" s="13"/>
      <c r="K16" s="72">
        <f>I16+1</f>
        <v>44785</v>
      </c>
      <c r="L16" s="73"/>
      <c r="M16" s="70"/>
      <c r="N16" s="70"/>
      <c r="O16" s="70"/>
      <c r="P16" s="70"/>
      <c r="Q16" s="70"/>
      <c r="R16" s="71"/>
      <c r="S16" s="102">
        <f>K16+1</f>
        <v>44786</v>
      </c>
      <c r="T16" s="103"/>
      <c r="U16" s="104"/>
      <c r="V16" s="104"/>
      <c r="W16" s="104"/>
      <c r="X16" s="104"/>
      <c r="Y16" s="104"/>
      <c r="Z16" s="105"/>
    </row>
    <row r="17" spans="1:27" s="1" customFormat="1" x14ac:dyDescent="0.2">
      <c r="A17" s="50"/>
      <c r="B17" s="51"/>
      <c r="C17" s="47"/>
      <c r="D17" s="48"/>
      <c r="E17" s="47"/>
      <c r="F17" s="48"/>
      <c r="G17" s="47"/>
      <c r="H17" s="48"/>
      <c r="I17" s="47"/>
      <c r="J17" s="48"/>
      <c r="K17" s="47"/>
      <c r="L17" s="49"/>
      <c r="M17" s="49"/>
      <c r="N17" s="49"/>
      <c r="O17" s="49"/>
      <c r="P17" s="49"/>
      <c r="Q17" s="49"/>
      <c r="R17" s="48"/>
      <c r="S17" s="50"/>
      <c r="T17" s="51"/>
      <c r="U17" s="51"/>
      <c r="V17" s="51"/>
      <c r="W17" s="51"/>
      <c r="X17" s="51"/>
      <c r="Y17" s="51"/>
      <c r="Z17" s="52"/>
    </row>
    <row r="18" spans="1:27" s="1" customFormat="1" x14ac:dyDescent="0.2">
      <c r="A18" s="50"/>
      <c r="B18" s="51"/>
      <c r="C18" s="47"/>
      <c r="D18" s="48"/>
      <c r="E18" s="47"/>
      <c r="F18" s="48"/>
      <c r="G18" s="47"/>
      <c r="H18" s="48"/>
      <c r="I18" s="47"/>
      <c r="J18" s="48"/>
      <c r="K18" s="47"/>
      <c r="L18" s="49"/>
      <c r="M18" s="49"/>
      <c r="N18" s="49"/>
      <c r="O18" s="49"/>
      <c r="P18" s="49"/>
      <c r="Q18" s="49"/>
      <c r="R18" s="48"/>
      <c r="S18" s="50"/>
      <c r="T18" s="51"/>
      <c r="U18" s="51"/>
      <c r="V18" s="51"/>
      <c r="W18" s="51"/>
      <c r="X18" s="51"/>
      <c r="Y18" s="51"/>
      <c r="Z18" s="52"/>
    </row>
    <row r="19" spans="1:27" s="1" customFormat="1" x14ac:dyDescent="0.2">
      <c r="A19" s="50"/>
      <c r="B19" s="51"/>
      <c r="C19" s="47"/>
      <c r="D19" s="48"/>
      <c r="E19" s="47"/>
      <c r="F19" s="48"/>
      <c r="G19" s="47"/>
      <c r="H19" s="48"/>
      <c r="I19" s="47"/>
      <c r="J19" s="48"/>
      <c r="K19" s="47"/>
      <c r="L19" s="49"/>
      <c r="M19" s="49"/>
      <c r="N19" s="49"/>
      <c r="O19" s="49"/>
      <c r="P19" s="49"/>
      <c r="Q19" s="49"/>
      <c r="R19" s="48"/>
      <c r="S19" s="50"/>
      <c r="T19" s="51"/>
      <c r="U19" s="51"/>
      <c r="V19" s="51"/>
      <c r="W19" s="51"/>
      <c r="X19" s="51"/>
      <c r="Y19" s="51"/>
      <c r="Z19" s="52"/>
    </row>
    <row r="20" spans="1:27" s="1" customFormat="1" x14ac:dyDescent="0.2">
      <c r="A20" s="50"/>
      <c r="B20" s="51"/>
      <c r="C20" s="47"/>
      <c r="D20" s="48"/>
      <c r="E20" s="47"/>
      <c r="F20" s="48"/>
      <c r="G20" s="47"/>
      <c r="H20" s="48"/>
      <c r="I20" s="47"/>
      <c r="J20" s="48"/>
      <c r="K20" s="47"/>
      <c r="L20" s="49"/>
      <c r="M20" s="49"/>
      <c r="N20" s="49"/>
      <c r="O20" s="49"/>
      <c r="P20" s="49"/>
      <c r="Q20" s="49"/>
      <c r="R20" s="48"/>
      <c r="S20" s="50"/>
      <c r="T20" s="51"/>
      <c r="U20" s="51"/>
      <c r="V20" s="51"/>
      <c r="W20" s="51"/>
      <c r="X20" s="51"/>
      <c r="Y20" s="51"/>
      <c r="Z20" s="52"/>
    </row>
    <row r="21" spans="1:27" s="2" customFormat="1" ht="13.15" customHeight="1" x14ac:dyDescent="0.2">
      <c r="A21" s="85"/>
      <c r="B21" s="86"/>
      <c r="C21" s="64"/>
      <c r="D21" s="66"/>
      <c r="E21" s="64"/>
      <c r="F21" s="66"/>
      <c r="G21" s="64"/>
      <c r="H21" s="66"/>
      <c r="I21" s="64"/>
      <c r="J21" s="66"/>
      <c r="K21" s="64"/>
      <c r="L21" s="65"/>
      <c r="M21" s="65"/>
      <c r="N21" s="65"/>
      <c r="O21" s="65"/>
      <c r="P21" s="65"/>
      <c r="Q21" s="65"/>
      <c r="R21" s="66"/>
      <c r="S21" s="85"/>
      <c r="T21" s="86"/>
      <c r="U21" s="86"/>
      <c r="V21" s="86"/>
      <c r="W21" s="86"/>
      <c r="X21" s="86"/>
      <c r="Y21" s="86"/>
      <c r="Z21" s="100"/>
      <c r="AA21" s="1"/>
    </row>
    <row r="22" spans="1:27" s="1" customFormat="1" ht="18.75" x14ac:dyDescent="0.2">
      <c r="A22" s="14">
        <f>S16+1</f>
        <v>44787</v>
      </c>
      <c r="B22" s="15"/>
      <c r="C22" s="12">
        <f>A22+1</f>
        <v>44788</v>
      </c>
      <c r="D22" s="13"/>
      <c r="E22" s="12">
        <f>C22+1</f>
        <v>44789</v>
      </c>
      <c r="F22" s="13"/>
      <c r="G22" s="12">
        <f>E22+1</f>
        <v>44790</v>
      </c>
      <c r="H22" s="13"/>
      <c r="I22" s="12">
        <f>G22+1</f>
        <v>44791</v>
      </c>
      <c r="J22" s="13"/>
      <c r="K22" s="72">
        <f>I22+1</f>
        <v>44792</v>
      </c>
      <c r="L22" s="73"/>
      <c r="M22" s="70"/>
      <c r="N22" s="70"/>
      <c r="O22" s="70"/>
      <c r="P22" s="70"/>
      <c r="Q22" s="70"/>
      <c r="R22" s="71"/>
      <c r="S22" s="102">
        <f>K22+1</f>
        <v>44793</v>
      </c>
      <c r="T22" s="103"/>
      <c r="U22" s="104"/>
      <c r="V22" s="104"/>
      <c r="W22" s="104"/>
      <c r="X22" s="104"/>
      <c r="Y22" s="104"/>
      <c r="Z22" s="105"/>
    </row>
    <row r="23" spans="1:27" s="1" customFormat="1" x14ac:dyDescent="0.2">
      <c r="A23" s="50"/>
      <c r="B23" s="51"/>
      <c r="C23" s="47"/>
      <c r="D23" s="48"/>
      <c r="E23" s="47"/>
      <c r="F23" s="48"/>
      <c r="G23" s="47"/>
      <c r="H23" s="48"/>
      <c r="I23" s="47"/>
      <c r="J23" s="48"/>
      <c r="K23" s="47"/>
      <c r="L23" s="49"/>
      <c r="M23" s="49"/>
      <c r="N23" s="49"/>
      <c r="O23" s="49"/>
      <c r="P23" s="49"/>
      <c r="Q23" s="49"/>
      <c r="R23" s="48"/>
      <c r="S23" s="50"/>
      <c r="T23" s="51"/>
      <c r="U23" s="51"/>
      <c r="V23" s="51"/>
      <c r="W23" s="51"/>
      <c r="X23" s="51"/>
      <c r="Y23" s="51"/>
      <c r="Z23" s="52"/>
    </row>
    <row r="24" spans="1:27" s="1" customFormat="1" x14ac:dyDescent="0.2">
      <c r="A24" s="50"/>
      <c r="B24" s="51"/>
      <c r="C24" s="47"/>
      <c r="D24" s="48"/>
      <c r="E24" s="47"/>
      <c r="F24" s="48"/>
      <c r="G24" s="47"/>
      <c r="H24" s="48"/>
      <c r="I24" s="47"/>
      <c r="J24" s="48"/>
      <c r="K24" s="47"/>
      <c r="L24" s="49"/>
      <c r="M24" s="49"/>
      <c r="N24" s="49"/>
      <c r="O24" s="49"/>
      <c r="P24" s="49"/>
      <c r="Q24" s="49"/>
      <c r="R24" s="48"/>
      <c r="S24" s="50"/>
      <c r="T24" s="51"/>
      <c r="U24" s="51"/>
      <c r="V24" s="51"/>
      <c r="W24" s="51"/>
      <c r="X24" s="51"/>
      <c r="Y24" s="51"/>
      <c r="Z24" s="52"/>
    </row>
    <row r="25" spans="1:27" s="1" customFormat="1" x14ac:dyDescent="0.2">
      <c r="A25" s="50"/>
      <c r="B25" s="51"/>
      <c r="C25" s="47"/>
      <c r="D25" s="48"/>
      <c r="E25" s="47"/>
      <c r="F25" s="48"/>
      <c r="G25" s="47"/>
      <c r="H25" s="48"/>
      <c r="I25" s="47"/>
      <c r="J25" s="48"/>
      <c r="K25" s="47"/>
      <c r="L25" s="49"/>
      <c r="M25" s="49"/>
      <c r="N25" s="49"/>
      <c r="O25" s="49"/>
      <c r="P25" s="49"/>
      <c r="Q25" s="49"/>
      <c r="R25" s="48"/>
      <c r="S25" s="50"/>
      <c r="T25" s="51"/>
      <c r="U25" s="51"/>
      <c r="V25" s="51"/>
      <c r="W25" s="51"/>
      <c r="X25" s="51"/>
      <c r="Y25" s="51"/>
      <c r="Z25" s="52"/>
    </row>
    <row r="26" spans="1:27" s="1" customFormat="1" x14ac:dyDescent="0.2">
      <c r="A26" s="50"/>
      <c r="B26" s="51"/>
      <c r="C26" s="47"/>
      <c r="D26" s="48"/>
      <c r="E26" s="47"/>
      <c r="F26" s="48"/>
      <c r="G26" s="47"/>
      <c r="H26" s="48"/>
      <c r="I26" s="47"/>
      <c r="J26" s="48"/>
      <c r="K26" s="47"/>
      <c r="L26" s="49"/>
      <c r="M26" s="49"/>
      <c r="N26" s="49"/>
      <c r="O26" s="49"/>
      <c r="P26" s="49"/>
      <c r="Q26" s="49"/>
      <c r="R26" s="48"/>
      <c r="S26" s="50"/>
      <c r="T26" s="51"/>
      <c r="U26" s="51"/>
      <c r="V26" s="51"/>
      <c r="W26" s="51"/>
      <c r="X26" s="51"/>
      <c r="Y26" s="51"/>
      <c r="Z26" s="52"/>
    </row>
    <row r="27" spans="1:27" s="2" customFormat="1" x14ac:dyDescent="0.2">
      <c r="A27" s="85"/>
      <c r="B27" s="86"/>
      <c r="C27" s="64"/>
      <c r="D27" s="66"/>
      <c r="E27" s="64"/>
      <c r="F27" s="66"/>
      <c r="G27" s="64"/>
      <c r="H27" s="66"/>
      <c r="I27" s="64"/>
      <c r="J27" s="66"/>
      <c r="K27" s="64"/>
      <c r="L27" s="65"/>
      <c r="M27" s="65"/>
      <c r="N27" s="65"/>
      <c r="O27" s="65"/>
      <c r="P27" s="65"/>
      <c r="Q27" s="65"/>
      <c r="R27" s="66"/>
      <c r="S27" s="85"/>
      <c r="T27" s="86"/>
      <c r="U27" s="86"/>
      <c r="V27" s="86"/>
      <c r="W27" s="86"/>
      <c r="X27" s="86"/>
      <c r="Y27" s="86"/>
      <c r="Z27" s="100"/>
      <c r="AA27" s="1"/>
    </row>
    <row r="28" spans="1:27" s="1" customFormat="1" ht="18.75" x14ac:dyDescent="0.2">
      <c r="A28" s="14">
        <f>S22+1</f>
        <v>44794</v>
      </c>
      <c r="B28" s="15"/>
      <c r="C28" s="12">
        <f>A28+1</f>
        <v>44795</v>
      </c>
      <c r="D28" s="13"/>
      <c r="E28" s="12">
        <f>C28+1</f>
        <v>44796</v>
      </c>
      <c r="F28" s="13"/>
      <c r="G28" s="12">
        <f>E28+1</f>
        <v>44797</v>
      </c>
      <c r="H28" s="13"/>
      <c r="I28" s="12">
        <f>G28+1</f>
        <v>44798</v>
      </c>
      <c r="J28" s="13"/>
      <c r="K28" s="72">
        <f>I28+1</f>
        <v>44799</v>
      </c>
      <c r="L28" s="73"/>
      <c r="M28" s="70"/>
      <c r="N28" s="70"/>
      <c r="O28" s="70"/>
      <c r="P28" s="70"/>
      <c r="Q28" s="70"/>
      <c r="R28" s="71"/>
      <c r="S28" s="102">
        <f>K28+1</f>
        <v>44800</v>
      </c>
      <c r="T28" s="103"/>
      <c r="U28" s="104"/>
      <c r="V28" s="104"/>
      <c r="W28" s="104"/>
      <c r="X28" s="104"/>
      <c r="Y28" s="104"/>
      <c r="Z28" s="105"/>
    </row>
    <row r="29" spans="1:27" s="1" customFormat="1" x14ac:dyDescent="0.2">
      <c r="A29" s="50"/>
      <c r="B29" s="51"/>
      <c r="C29" s="47"/>
      <c r="D29" s="48"/>
      <c r="E29" s="47"/>
      <c r="F29" s="48"/>
      <c r="G29" s="47"/>
      <c r="H29" s="48"/>
      <c r="I29" s="47"/>
      <c r="J29" s="48"/>
      <c r="K29" s="47"/>
      <c r="L29" s="49"/>
      <c r="M29" s="49"/>
      <c r="N29" s="49"/>
      <c r="O29" s="49"/>
      <c r="P29" s="49"/>
      <c r="Q29" s="49"/>
      <c r="R29" s="48"/>
      <c r="S29" s="50"/>
      <c r="T29" s="51"/>
      <c r="U29" s="51"/>
      <c r="V29" s="51"/>
      <c r="W29" s="51"/>
      <c r="X29" s="51"/>
      <c r="Y29" s="51"/>
      <c r="Z29" s="52"/>
    </row>
    <row r="30" spans="1:27" s="1" customFormat="1" x14ac:dyDescent="0.2">
      <c r="A30" s="50"/>
      <c r="B30" s="51"/>
      <c r="C30" s="47"/>
      <c r="D30" s="48"/>
      <c r="E30" s="47"/>
      <c r="F30" s="48"/>
      <c r="G30" s="47"/>
      <c r="H30" s="48"/>
      <c r="I30" s="47"/>
      <c r="J30" s="48"/>
      <c r="K30" s="47"/>
      <c r="L30" s="49"/>
      <c r="M30" s="49"/>
      <c r="N30" s="49"/>
      <c r="O30" s="49"/>
      <c r="P30" s="49"/>
      <c r="Q30" s="49"/>
      <c r="R30" s="48"/>
      <c r="S30" s="50"/>
      <c r="T30" s="51"/>
      <c r="U30" s="51"/>
      <c r="V30" s="51"/>
      <c r="W30" s="51"/>
      <c r="X30" s="51"/>
      <c r="Y30" s="51"/>
      <c r="Z30" s="52"/>
    </row>
    <row r="31" spans="1:27" s="1" customFormat="1" x14ac:dyDescent="0.2">
      <c r="A31" s="50"/>
      <c r="B31" s="51"/>
      <c r="C31" s="47"/>
      <c r="D31" s="48"/>
      <c r="E31" s="47"/>
      <c r="F31" s="48"/>
      <c r="G31" s="47"/>
      <c r="H31" s="48"/>
      <c r="I31" s="47"/>
      <c r="J31" s="48"/>
      <c r="K31" s="47"/>
      <c r="L31" s="49"/>
      <c r="M31" s="49"/>
      <c r="N31" s="49"/>
      <c r="O31" s="49"/>
      <c r="P31" s="49"/>
      <c r="Q31" s="49"/>
      <c r="R31" s="48"/>
      <c r="S31" s="50"/>
      <c r="T31" s="51"/>
      <c r="U31" s="51"/>
      <c r="V31" s="51"/>
      <c r="W31" s="51"/>
      <c r="X31" s="51"/>
      <c r="Y31" s="51"/>
      <c r="Z31" s="52"/>
    </row>
    <row r="32" spans="1:27" s="1" customFormat="1" x14ac:dyDescent="0.2">
      <c r="A32" s="50"/>
      <c r="B32" s="51"/>
      <c r="C32" s="47"/>
      <c r="D32" s="48"/>
      <c r="E32" s="47"/>
      <c r="F32" s="48"/>
      <c r="G32" s="47"/>
      <c r="H32" s="48"/>
      <c r="I32" s="47"/>
      <c r="J32" s="48"/>
      <c r="K32" s="47"/>
      <c r="L32" s="49"/>
      <c r="M32" s="49"/>
      <c r="N32" s="49"/>
      <c r="O32" s="49"/>
      <c r="P32" s="49"/>
      <c r="Q32" s="49"/>
      <c r="R32" s="48"/>
      <c r="S32" s="50"/>
      <c r="T32" s="51"/>
      <c r="U32" s="51"/>
      <c r="V32" s="51"/>
      <c r="W32" s="51"/>
      <c r="X32" s="51"/>
      <c r="Y32" s="51"/>
      <c r="Z32" s="52"/>
    </row>
    <row r="33" spans="1:27" s="2" customFormat="1" x14ac:dyDescent="0.2">
      <c r="A33" s="85"/>
      <c r="B33" s="86"/>
      <c r="C33" s="64"/>
      <c r="D33" s="66"/>
      <c r="E33" s="64"/>
      <c r="F33" s="66"/>
      <c r="G33" s="64"/>
      <c r="H33" s="66"/>
      <c r="I33" s="64"/>
      <c r="J33" s="66"/>
      <c r="K33" s="64"/>
      <c r="L33" s="65"/>
      <c r="M33" s="65"/>
      <c r="N33" s="65"/>
      <c r="O33" s="65"/>
      <c r="P33" s="65"/>
      <c r="Q33" s="65"/>
      <c r="R33" s="66"/>
      <c r="S33" s="85"/>
      <c r="T33" s="86"/>
      <c r="U33" s="86"/>
      <c r="V33" s="86"/>
      <c r="W33" s="86"/>
      <c r="X33" s="86"/>
      <c r="Y33" s="86"/>
      <c r="Z33" s="100"/>
      <c r="AA33" s="1"/>
    </row>
    <row r="34" spans="1:27" s="1" customFormat="1" ht="18.75" x14ac:dyDescent="0.2">
      <c r="A34" s="14">
        <f>S28+1</f>
        <v>44801</v>
      </c>
      <c r="B34" s="15"/>
      <c r="C34" s="12">
        <f>A34+1</f>
        <v>44802</v>
      </c>
      <c r="D34" s="13"/>
      <c r="E34" s="12">
        <f>C34+1</f>
        <v>44803</v>
      </c>
      <c r="F34" s="13"/>
      <c r="G34" s="12">
        <f>E34+1</f>
        <v>44804</v>
      </c>
      <c r="H34" s="13"/>
      <c r="I34" s="12">
        <f>G34+1</f>
        <v>44805</v>
      </c>
      <c r="J34" s="13"/>
      <c r="K34" s="72">
        <f>I34+1</f>
        <v>44806</v>
      </c>
      <c r="L34" s="73"/>
      <c r="M34" s="70"/>
      <c r="N34" s="70"/>
      <c r="O34" s="70"/>
      <c r="P34" s="70"/>
      <c r="Q34" s="70"/>
      <c r="R34" s="71"/>
      <c r="S34" s="102">
        <f>K34+1</f>
        <v>44807</v>
      </c>
      <c r="T34" s="103"/>
      <c r="U34" s="104"/>
      <c r="V34" s="104"/>
      <c r="W34" s="104"/>
      <c r="X34" s="104"/>
      <c r="Y34" s="104"/>
      <c r="Z34" s="105"/>
    </row>
    <row r="35" spans="1:27" s="1" customFormat="1" x14ac:dyDescent="0.2">
      <c r="A35" s="50"/>
      <c r="B35" s="51"/>
      <c r="C35" s="47"/>
      <c r="D35" s="48"/>
      <c r="E35" s="47"/>
      <c r="F35" s="48"/>
      <c r="G35" s="47"/>
      <c r="H35" s="48"/>
      <c r="I35" s="47"/>
      <c r="J35" s="48"/>
      <c r="K35" s="47"/>
      <c r="L35" s="49"/>
      <c r="M35" s="49"/>
      <c r="N35" s="49"/>
      <c r="O35" s="49"/>
      <c r="P35" s="49"/>
      <c r="Q35" s="49"/>
      <c r="R35" s="48"/>
      <c r="S35" s="50"/>
      <c r="T35" s="51"/>
      <c r="U35" s="51"/>
      <c r="V35" s="51"/>
      <c r="W35" s="51"/>
      <c r="X35" s="51"/>
      <c r="Y35" s="51"/>
      <c r="Z35" s="52"/>
    </row>
    <row r="36" spans="1:27" s="1" customFormat="1" x14ac:dyDescent="0.2">
      <c r="A36" s="50"/>
      <c r="B36" s="51"/>
      <c r="C36" s="47"/>
      <c r="D36" s="48"/>
      <c r="E36" s="47"/>
      <c r="F36" s="48"/>
      <c r="G36" s="47"/>
      <c r="H36" s="48"/>
      <c r="I36" s="47"/>
      <c r="J36" s="48"/>
      <c r="K36" s="47"/>
      <c r="L36" s="49"/>
      <c r="M36" s="49"/>
      <c r="N36" s="49"/>
      <c r="O36" s="49"/>
      <c r="P36" s="49"/>
      <c r="Q36" s="49"/>
      <c r="R36" s="48"/>
      <c r="S36" s="50"/>
      <c r="T36" s="51"/>
      <c r="U36" s="51"/>
      <c r="V36" s="51"/>
      <c r="W36" s="51"/>
      <c r="X36" s="51"/>
      <c r="Y36" s="51"/>
      <c r="Z36" s="52"/>
    </row>
    <row r="37" spans="1:27" s="1" customFormat="1" x14ac:dyDescent="0.2">
      <c r="A37" s="50"/>
      <c r="B37" s="51"/>
      <c r="C37" s="47"/>
      <c r="D37" s="48"/>
      <c r="E37" s="47"/>
      <c r="F37" s="48"/>
      <c r="G37" s="47"/>
      <c r="H37" s="48"/>
      <c r="I37" s="47"/>
      <c r="J37" s="48"/>
      <c r="K37" s="47"/>
      <c r="L37" s="49"/>
      <c r="M37" s="49"/>
      <c r="N37" s="49"/>
      <c r="O37" s="49"/>
      <c r="P37" s="49"/>
      <c r="Q37" s="49"/>
      <c r="R37" s="48"/>
      <c r="S37" s="50"/>
      <c r="T37" s="51"/>
      <c r="U37" s="51"/>
      <c r="V37" s="51"/>
      <c r="W37" s="51"/>
      <c r="X37" s="51"/>
      <c r="Y37" s="51"/>
      <c r="Z37" s="52"/>
    </row>
    <row r="38" spans="1:27" s="1" customFormat="1" x14ac:dyDescent="0.2">
      <c r="A38" s="50"/>
      <c r="B38" s="51"/>
      <c r="C38" s="47"/>
      <c r="D38" s="48"/>
      <c r="E38" s="47"/>
      <c r="F38" s="48"/>
      <c r="G38" s="47"/>
      <c r="H38" s="48"/>
      <c r="I38" s="47"/>
      <c r="J38" s="48"/>
      <c r="K38" s="47"/>
      <c r="L38" s="49"/>
      <c r="M38" s="49"/>
      <c r="N38" s="49"/>
      <c r="O38" s="49"/>
      <c r="P38" s="49"/>
      <c r="Q38" s="49"/>
      <c r="R38" s="48"/>
      <c r="S38" s="50"/>
      <c r="T38" s="51"/>
      <c r="U38" s="51"/>
      <c r="V38" s="51"/>
      <c r="W38" s="51"/>
      <c r="X38" s="51"/>
      <c r="Y38" s="51"/>
      <c r="Z38" s="52"/>
    </row>
    <row r="39" spans="1:27" s="2" customFormat="1" x14ac:dyDescent="0.2">
      <c r="A39" s="85"/>
      <c r="B39" s="86"/>
      <c r="C39" s="64"/>
      <c r="D39" s="66"/>
      <c r="E39" s="64"/>
      <c r="F39" s="66"/>
      <c r="G39" s="64"/>
      <c r="H39" s="66"/>
      <c r="I39" s="64"/>
      <c r="J39" s="66"/>
      <c r="K39" s="64"/>
      <c r="L39" s="65"/>
      <c r="M39" s="65"/>
      <c r="N39" s="65"/>
      <c r="O39" s="65"/>
      <c r="P39" s="65"/>
      <c r="Q39" s="65"/>
      <c r="R39" s="66"/>
      <c r="S39" s="85"/>
      <c r="T39" s="86"/>
      <c r="U39" s="86"/>
      <c r="V39" s="86"/>
      <c r="W39" s="86"/>
      <c r="X39" s="86"/>
      <c r="Y39" s="86"/>
      <c r="Z39" s="100"/>
      <c r="AA39" s="1"/>
    </row>
    <row r="40" spans="1:27" ht="18.75" x14ac:dyDescent="0.25">
      <c r="A40" s="14">
        <f>S34+1</f>
        <v>44808</v>
      </c>
      <c r="B40" s="15"/>
      <c r="C40" s="12">
        <f>A40+1</f>
        <v>44809</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0"/>
      <c r="B41" s="51"/>
      <c r="C41" s="47"/>
      <c r="D41" s="48"/>
      <c r="E41" s="18"/>
      <c r="F41" s="6"/>
      <c r="G41" s="6"/>
      <c r="H41" s="6"/>
      <c r="I41" s="6"/>
      <c r="J41" s="6"/>
      <c r="K41" s="6"/>
      <c r="L41" s="6"/>
      <c r="M41" s="6"/>
      <c r="N41" s="6"/>
      <c r="O41" s="6"/>
      <c r="P41" s="6"/>
      <c r="Q41" s="6"/>
      <c r="R41" s="6"/>
      <c r="S41" s="6"/>
      <c r="T41" s="6"/>
      <c r="U41" s="6"/>
      <c r="V41" s="6"/>
      <c r="W41" s="6"/>
      <c r="X41" s="6"/>
      <c r="Y41" s="6"/>
      <c r="Z41" s="8"/>
    </row>
    <row r="42" spans="1:27" x14ac:dyDescent="0.2">
      <c r="A42" s="50"/>
      <c r="B42" s="51"/>
      <c r="C42" s="47"/>
      <c r="D42" s="48"/>
      <c r="E42" s="18"/>
      <c r="F42" s="6"/>
      <c r="G42" s="6"/>
      <c r="H42" s="6"/>
      <c r="I42" s="6"/>
      <c r="J42" s="6"/>
      <c r="K42" s="6"/>
      <c r="L42" s="6"/>
      <c r="M42" s="6"/>
      <c r="N42" s="6"/>
      <c r="O42" s="6"/>
      <c r="P42" s="6"/>
      <c r="Q42" s="6"/>
      <c r="R42" s="6"/>
      <c r="S42" s="6"/>
      <c r="T42" s="6"/>
      <c r="U42" s="6"/>
      <c r="V42" s="6"/>
      <c r="W42" s="6"/>
      <c r="X42" s="6"/>
      <c r="Y42" s="6"/>
      <c r="Z42" s="7"/>
    </row>
    <row r="43" spans="1:27" x14ac:dyDescent="0.2">
      <c r="A43" s="50"/>
      <c r="B43" s="51"/>
      <c r="C43" s="47"/>
      <c r="D43" s="48"/>
      <c r="E43" s="18"/>
      <c r="F43" s="6"/>
      <c r="G43" s="6"/>
      <c r="H43" s="6"/>
      <c r="I43" s="6"/>
      <c r="J43" s="6"/>
      <c r="K43" s="6"/>
      <c r="L43" s="6"/>
      <c r="M43" s="6"/>
      <c r="N43" s="6"/>
      <c r="O43" s="6"/>
      <c r="P43" s="6"/>
      <c r="Q43" s="6"/>
      <c r="R43" s="6"/>
      <c r="S43" s="6"/>
      <c r="T43" s="6"/>
      <c r="U43" s="6"/>
      <c r="V43" s="6"/>
      <c r="W43" s="6"/>
      <c r="X43" s="6"/>
      <c r="Y43" s="6"/>
      <c r="Z43" s="7"/>
    </row>
    <row r="44" spans="1:27" x14ac:dyDescent="0.2">
      <c r="A44" s="50"/>
      <c r="B44" s="51"/>
      <c r="C44" s="47"/>
      <c r="D44" s="48"/>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85"/>
      <c r="B45" s="86"/>
      <c r="C45" s="64"/>
      <c r="D45" s="66"/>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1">
        <f>DATE('1'!AD18,'1'!AD20+8,1)</f>
        <v>44805</v>
      </c>
      <c r="B1" s="101"/>
      <c r="C1" s="101"/>
      <c r="D1" s="101"/>
      <c r="E1" s="101"/>
      <c r="F1" s="101"/>
      <c r="G1" s="101"/>
      <c r="H1" s="101"/>
      <c r="I1" s="11"/>
      <c r="J1" s="11"/>
      <c r="K1" s="77">
        <f>DATE(YEAR(A1),MONTH(A1)-1,1)</f>
        <v>44774</v>
      </c>
      <c r="L1" s="77"/>
      <c r="M1" s="77"/>
      <c r="N1" s="77"/>
      <c r="O1" s="77"/>
      <c r="P1" s="77"/>
      <c r="Q1" s="77"/>
      <c r="S1" s="77">
        <f>DATE(YEAR(A1),MONTH(A1)+1,1)</f>
        <v>44835</v>
      </c>
      <c r="T1" s="77"/>
      <c r="U1" s="77"/>
      <c r="V1" s="77"/>
      <c r="W1" s="77"/>
      <c r="X1" s="77"/>
      <c r="Y1" s="77"/>
    </row>
    <row r="2" spans="1:27" s="3" customFormat="1" ht="11.25" customHeight="1" x14ac:dyDescent="0.2">
      <c r="A2" s="101"/>
      <c r="B2" s="101"/>
      <c r="C2" s="101"/>
      <c r="D2" s="101"/>
      <c r="E2" s="101"/>
      <c r="F2" s="101"/>
      <c r="G2" s="101"/>
      <c r="H2" s="101"/>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01"/>
      <c r="B3" s="101"/>
      <c r="C3" s="101"/>
      <c r="D3" s="101"/>
      <c r="E3" s="101"/>
      <c r="F3" s="101"/>
      <c r="G3" s="101"/>
      <c r="H3" s="101"/>
      <c r="I3" s="11"/>
      <c r="J3" s="11"/>
      <c r="K3" s="22" t="str">
        <f t="shared" ref="K3:Q8" si="0">IF(MONTH($K$1)&lt;&gt;MONTH($K$1-(WEEKDAY($K$1,1)-(start_day-1))-IF((WEEKDAY($K$1,1)-(start_day-1))&lt;=0,7,0)+(ROW(K3)-ROW($K$3))*7+(COLUMN(K3)-COLUMN($K$3)+1)),"",$K$1-(WEEKDAY($K$1,1)-(start_day-1))-IF((WEEKDAY($K$1,1)-(start_day-1))&lt;=0,7,0)+(ROW(K3)-ROW($K$3))*7+(COLUMN(K3)-COLUMN($K$3)+1))</f>
        <v/>
      </c>
      <c r="L3" s="22">
        <f t="shared" si="0"/>
        <v>44774</v>
      </c>
      <c r="M3" s="22">
        <f t="shared" si="0"/>
        <v>44775</v>
      </c>
      <c r="N3" s="22">
        <f t="shared" si="0"/>
        <v>44776</v>
      </c>
      <c r="O3" s="22">
        <f t="shared" si="0"/>
        <v>44777</v>
      </c>
      <c r="P3" s="22">
        <f t="shared" si="0"/>
        <v>44778</v>
      </c>
      <c r="Q3" s="22">
        <f t="shared" si="0"/>
        <v>44779</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t="str">
        <f t="shared" si="1"/>
        <v/>
      </c>
      <c r="Y3" s="22">
        <f t="shared" si="1"/>
        <v>44835</v>
      </c>
    </row>
    <row r="4" spans="1:27" s="4" customFormat="1" ht="9" customHeight="1" x14ac:dyDescent="0.2">
      <c r="A4" s="101"/>
      <c r="B4" s="101"/>
      <c r="C4" s="101"/>
      <c r="D4" s="101"/>
      <c r="E4" s="101"/>
      <c r="F4" s="101"/>
      <c r="G4" s="101"/>
      <c r="H4" s="101"/>
      <c r="I4" s="11"/>
      <c r="J4" s="11"/>
      <c r="K4" s="22">
        <f t="shared" si="0"/>
        <v>44780</v>
      </c>
      <c r="L4" s="22">
        <f t="shared" si="0"/>
        <v>44781</v>
      </c>
      <c r="M4" s="22">
        <f t="shared" si="0"/>
        <v>44782</v>
      </c>
      <c r="N4" s="22">
        <f t="shared" si="0"/>
        <v>44783</v>
      </c>
      <c r="O4" s="22">
        <f t="shared" si="0"/>
        <v>44784</v>
      </c>
      <c r="P4" s="22">
        <f t="shared" si="0"/>
        <v>44785</v>
      </c>
      <c r="Q4" s="22">
        <f t="shared" si="0"/>
        <v>44786</v>
      </c>
      <c r="R4" s="3"/>
      <c r="S4" s="22">
        <f t="shared" si="1"/>
        <v>44836</v>
      </c>
      <c r="T4" s="22">
        <f t="shared" si="1"/>
        <v>44837</v>
      </c>
      <c r="U4" s="22">
        <f t="shared" si="1"/>
        <v>44838</v>
      </c>
      <c r="V4" s="22">
        <f t="shared" si="1"/>
        <v>44839</v>
      </c>
      <c r="W4" s="22">
        <f t="shared" si="1"/>
        <v>44840</v>
      </c>
      <c r="X4" s="22">
        <f t="shared" si="1"/>
        <v>44841</v>
      </c>
      <c r="Y4" s="22">
        <f t="shared" si="1"/>
        <v>44842</v>
      </c>
    </row>
    <row r="5" spans="1:27" s="4" customFormat="1" ht="9" customHeight="1" x14ac:dyDescent="0.2">
      <c r="A5" s="101"/>
      <c r="B5" s="101"/>
      <c r="C5" s="101"/>
      <c r="D5" s="101"/>
      <c r="E5" s="101"/>
      <c r="F5" s="101"/>
      <c r="G5" s="101"/>
      <c r="H5" s="101"/>
      <c r="I5" s="11"/>
      <c r="J5" s="11"/>
      <c r="K5" s="22">
        <f t="shared" si="0"/>
        <v>44787</v>
      </c>
      <c r="L5" s="22">
        <f t="shared" si="0"/>
        <v>44788</v>
      </c>
      <c r="M5" s="22">
        <f t="shared" si="0"/>
        <v>44789</v>
      </c>
      <c r="N5" s="22">
        <f t="shared" si="0"/>
        <v>44790</v>
      </c>
      <c r="O5" s="22">
        <f t="shared" si="0"/>
        <v>44791</v>
      </c>
      <c r="P5" s="22">
        <f t="shared" si="0"/>
        <v>44792</v>
      </c>
      <c r="Q5" s="22">
        <f t="shared" si="0"/>
        <v>44793</v>
      </c>
      <c r="R5" s="3"/>
      <c r="S5" s="22">
        <f t="shared" si="1"/>
        <v>44843</v>
      </c>
      <c r="T5" s="22">
        <f t="shared" si="1"/>
        <v>44844</v>
      </c>
      <c r="U5" s="22">
        <f t="shared" si="1"/>
        <v>44845</v>
      </c>
      <c r="V5" s="22">
        <f t="shared" si="1"/>
        <v>44846</v>
      </c>
      <c r="W5" s="22">
        <f t="shared" si="1"/>
        <v>44847</v>
      </c>
      <c r="X5" s="22">
        <f t="shared" si="1"/>
        <v>44848</v>
      </c>
      <c r="Y5" s="22">
        <f t="shared" si="1"/>
        <v>44849</v>
      </c>
    </row>
    <row r="6" spans="1:27" s="4" customFormat="1" ht="9" customHeight="1" x14ac:dyDescent="0.2">
      <c r="A6" s="101"/>
      <c r="B6" s="101"/>
      <c r="C6" s="101"/>
      <c r="D6" s="101"/>
      <c r="E6" s="101"/>
      <c r="F6" s="101"/>
      <c r="G6" s="101"/>
      <c r="H6" s="101"/>
      <c r="I6" s="11"/>
      <c r="J6" s="11"/>
      <c r="K6" s="22">
        <f t="shared" si="0"/>
        <v>44794</v>
      </c>
      <c r="L6" s="22">
        <f t="shared" si="0"/>
        <v>44795</v>
      </c>
      <c r="M6" s="22">
        <f t="shared" si="0"/>
        <v>44796</v>
      </c>
      <c r="N6" s="22">
        <f t="shared" si="0"/>
        <v>44797</v>
      </c>
      <c r="O6" s="22">
        <f t="shared" si="0"/>
        <v>44798</v>
      </c>
      <c r="P6" s="22">
        <f t="shared" si="0"/>
        <v>44799</v>
      </c>
      <c r="Q6" s="22">
        <f t="shared" si="0"/>
        <v>44800</v>
      </c>
      <c r="R6" s="3"/>
      <c r="S6" s="22">
        <f t="shared" si="1"/>
        <v>44850</v>
      </c>
      <c r="T6" s="22">
        <f t="shared" si="1"/>
        <v>44851</v>
      </c>
      <c r="U6" s="22">
        <f t="shared" si="1"/>
        <v>44852</v>
      </c>
      <c r="V6" s="22">
        <f t="shared" si="1"/>
        <v>44853</v>
      </c>
      <c r="W6" s="22">
        <f t="shared" si="1"/>
        <v>44854</v>
      </c>
      <c r="X6" s="22">
        <f t="shared" si="1"/>
        <v>44855</v>
      </c>
      <c r="Y6" s="22">
        <f t="shared" si="1"/>
        <v>44856</v>
      </c>
    </row>
    <row r="7" spans="1:27" s="4" customFormat="1" ht="9" customHeight="1" x14ac:dyDescent="0.2">
      <c r="A7" s="101"/>
      <c r="B7" s="101"/>
      <c r="C7" s="101"/>
      <c r="D7" s="101"/>
      <c r="E7" s="101"/>
      <c r="F7" s="101"/>
      <c r="G7" s="101"/>
      <c r="H7" s="101"/>
      <c r="I7" s="11"/>
      <c r="J7" s="11"/>
      <c r="K7" s="22">
        <f t="shared" si="0"/>
        <v>44801</v>
      </c>
      <c r="L7" s="22">
        <f t="shared" si="0"/>
        <v>44802</v>
      </c>
      <c r="M7" s="22">
        <f t="shared" si="0"/>
        <v>44803</v>
      </c>
      <c r="N7" s="22">
        <f t="shared" si="0"/>
        <v>44804</v>
      </c>
      <c r="O7" s="22" t="str">
        <f t="shared" si="0"/>
        <v/>
      </c>
      <c r="P7" s="22" t="str">
        <f t="shared" si="0"/>
        <v/>
      </c>
      <c r="Q7" s="22" t="str">
        <f t="shared" si="0"/>
        <v/>
      </c>
      <c r="R7" s="3"/>
      <c r="S7" s="22">
        <f t="shared" si="1"/>
        <v>44857</v>
      </c>
      <c r="T7" s="22">
        <f t="shared" si="1"/>
        <v>44858</v>
      </c>
      <c r="U7" s="22">
        <f t="shared" si="1"/>
        <v>44859</v>
      </c>
      <c r="V7" s="22">
        <f t="shared" si="1"/>
        <v>44860</v>
      </c>
      <c r="W7" s="22">
        <f t="shared" si="1"/>
        <v>44861</v>
      </c>
      <c r="X7" s="22">
        <f t="shared" si="1"/>
        <v>44862</v>
      </c>
      <c r="Y7" s="22">
        <f t="shared" si="1"/>
        <v>44863</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44864</v>
      </c>
      <c r="T8" s="22">
        <f t="shared" si="1"/>
        <v>44865</v>
      </c>
      <c r="U8" s="22" t="str">
        <f t="shared" si="1"/>
        <v/>
      </c>
      <c r="V8" s="22" t="str">
        <f t="shared" si="1"/>
        <v/>
      </c>
      <c r="W8" s="22" t="str">
        <f t="shared" si="1"/>
        <v/>
      </c>
      <c r="X8" s="22" t="str">
        <f t="shared" si="1"/>
        <v/>
      </c>
      <c r="Y8" s="22" t="str">
        <f t="shared" si="1"/>
        <v/>
      </c>
      <c r="Z8" s="24"/>
    </row>
    <row r="9" spans="1:27" s="1" customFormat="1" ht="21" customHeight="1" x14ac:dyDescent="0.2">
      <c r="A9" s="75">
        <f>A10</f>
        <v>44801</v>
      </c>
      <c r="B9" s="76"/>
      <c r="C9" s="76">
        <f>C10</f>
        <v>44802</v>
      </c>
      <c r="D9" s="76"/>
      <c r="E9" s="76">
        <f>E10</f>
        <v>44803</v>
      </c>
      <c r="F9" s="76"/>
      <c r="G9" s="76">
        <f>G10</f>
        <v>44804</v>
      </c>
      <c r="H9" s="76"/>
      <c r="I9" s="76">
        <f>I10</f>
        <v>44805</v>
      </c>
      <c r="J9" s="76"/>
      <c r="K9" s="76">
        <f>K10</f>
        <v>44806</v>
      </c>
      <c r="L9" s="76"/>
      <c r="M9" s="76"/>
      <c r="N9" s="76"/>
      <c r="O9" s="76"/>
      <c r="P9" s="76"/>
      <c r="Q9" s="76"/>
      <c r="R9" s="76"/>
      <c r="S9" s="76">
        <f>S10</f>
        <v>44807</v>
      </c>
      <c r="T9" s="76"/>
      <c r="U9" s="76"/>
      <c r="V9" s="76"/>
      <c r="W9" s="76"/>
      <c r="X9" s="76"/>
      <c r="Y9" s="76"/>
      <c r="Z9" s="78"/>
    </row>
    <row r="10" spans="1:27" s="1" customFormat="1" ht="18.75" x14ac:dyDescent="0.2">
      <c r="A10" s="14">
        <f>$A$1-(WEEKDAY($A$1,1)-(start_day-1))-IF((WEEKDAY($A$1,1)-(start_day-1))&lt;=0,7,0)+1</f>
        <v>44801</v>
      </c>
      <c r="B10" s="15"/>
      <c r="C10" s="12">
        <f>A10+1</f>
        <v>44802</v>
      </c>
      <c r="D10" s="13"/>
      <c r="E10" s="12">
        <f>C10+1</f>
        <v>44803</v>
      </c>
      <c r="F10" s="13"/>
      <c r="G10" s="12">
        <f>E10+1</f>
        <v>44804</v>
      </c>
      <c r="H10" s="13"/>
      <c r="I10" s="12">
        <f>G10+1</f>
        <v>44805</v>
      </c>
      <c r="J10" s="13"/>
      <c r="K10" s="72">
        <f>I10+1</f>
        <v>44806</v>
      </c>
      <c r="L10" s="73"/>
      <c r="M10" s="70"/>
      <c r="N10" s="70"/>
      <c r="O10" s="70"/>
      <c r="P10" s="70"/>
      <c r="Q10" s="70"/>
      <c r="R10" s="71"/>
      <c r="S10" s="102">
        <f>K10+1</f>
        <v>44807</v>
      </c>
      <c r="T10" s="103"/>
      <c r="U10" s="104"/>
      <c r="V10" s="104"/>
      <c r="W10" s="104"/>
      <c r="X10" s="104"/>
      <c r="Y10" s="104"/>
      <c r="Z10" s="105"/>
    </row>
    <row r="11" spans="1:27" s="1" customFormat="1" x14ac:dyDescent="0.2">
      <c r="A11" s="50"/>
      <c r="B11" s="51"/>
      <c r="C11" s="47"/>
      <c r="D11" s="48"/>
      <c r="E11" s="47"/>
      <c r="F11" s="48"/>
      <c r="G11" s="47"/>
      <c r="H11" s="48"/>
      <c r="I11" s="47"/>
      <c r="J11" s="48"/>
      <c r="K11" s="47"/>
      <c r="L11" s="49"/>
      <c r="M11" s="49"/>
      <c r="N11" s="49"/>
      <c r="O11" s="49"/>
      <c r="P11" s="49"/>
      <c r="Q11" s="49"/>
      <c r="R11" s="48"/>
      <c r="S11" s="50"/>
      <c r="T11" s="51"/>
      <c r="U11" s="51"/>
      <c r="V11" s="51"/>
      <c r="W11" s="51"/>
      <c r="X11" s="51"/>
      <c r="Y11" s="51"/>
      <c r="Z11" s="52"/>
    </row>
    <row r="12" spans="1:27" s="1" customFormat="1" x14ac:dyDescent="0.2">
      <c r="A12" s="50"/>
      <c r="B12" s="51"/>
      <c r="C12" s="47"/>
      <c r="D12" s="48"/>
      <c r="E12" s="47"/>
      <c r="F12" s="48"/>
      <c r="G12" s="47"/>
      <c r="H12" s="48"/>
      <c r="I12" s="47"/>
      <c r="J12" s="48"/>
      <c r="K12" s="47"/>
      <c r="L12" s="49"/>
      <c r="M12" s="49"/>
      <c r="N12" s="49"/>
      <c r="O12" s="49"/>
      <c r="P12" s="49"/>
      <c r="Q12" s="49"/>
      <c r="R12" s="48"/>
      <c r="S12" s="50"/>
      <c r="T12" s="51"/>
      <c r="U12" s="51"/>
      <c r="V12" s="51"/>
      <c r="W12" s="51"/>
      <c r="X12" s="51"/>
      <c r="Y12" s="51"/>
      <c r="Z12" s="52"/>
    </row>
    <row r="13" spans="1:27" s="1" customFormat="1" x14ac:dyDescent="0.2">
      <c r="A13" s="50"/>
      <c r="B13" s="51"/>
      <c r="C13" s="47"/>
      <c r="D13" s="48"/>
      <c r="E13" s="47"/>
      <c r="F13" s="48"/>
      <c r="G13" s="47"/>
      <c r="H13" s="48"/>
      <c r="I13" s="47"/>
      <c r="J13" s="48"/>
      <c r="K13" s="47"/>
      <c r="L13" s="49"/>
      <c r="M13" s="49"/>
      <c r="N13" s="49"/>
      <c r="O13" s="49"/>
      <c r="P13" s="49"/>
      <c r="Q13" s="49"/>
      <c r="R13" s="48"/>
      <c r="S13" s="50"/>
      <c r="T13" s="51"/>
      <c r="U13" s="51"/>
      <c r="V13" s="51"/>
      <c r="W13" s="51"/>
      <c r="X13" s="51"/>
      <c r="Y13" s="51"/>
      <c r="Z13" s="52"/>
    </row>
    <row r="14" spans="1:27" s="1" customFormat="1" x14ac:dyDescent="0.2">
      <c r="A14" s="50"/>
      <c r="B14" s="51"/>
      <c r="C14" s="47"/>
      <c r="D14" s="48"/>
      <c r="E14" s="47"/>
      <c r="F14" s="48"/>
      <c r="G14" s="47"/>
      <c r="H14" s="48"/>
      <c r="I14" s="47"/>
      <c r="J14" s="48"/>
      <c r="K14" s="47"/>
      <c r="L14" s="49"/>
      <c r="M14" s="49"/>
      <c r="N14" s="49"/>
      <c r="O14" s="49"/>
      <c r="P14" s="49"/>
      <c r="Q14" s="49"/>
      <c r="R14" s="48"/>
      <c r="S14" s="50"/>
      <c r="T14" s="51"/>
      <c r="U14" s="51"/>
      <c r="V14" s="51"/>
      <c r="W14" s="51"/>
      <c r="X14" s="51"/>
      <c r="Y14" s="51"/>
      <c r="Z14" s="52"/>
    </row>
    <row r="15" spans="1:27" s="2" customFormat="1" ht="13.15" customHeight="1" x14ac:dyDescent="0.2">
      <c r="A15" s="85"/>
      <c r="B15" s="86"/>
      <c r="C15" s="64"/>
      <c r="D15" s="66"/>
      <c r="E15" s="64"/>
      <c r="F15" s="66"/>
      <c r="G15" s="64"/>
      <c r="H15" s="66"/>
      <c r="I15" s="64"/>
      <c r="J15" s="66"/>
      <c r="K15" s="64"/>
      <c r="L15" s="65"/>
      <c r="M15" s="65"/>
      <c r="N15" s="65"/>
      <c r="O15" s="65"/>
      <c r="P15" s="65"/>
      <c r="Q15" s="65"/>
      <c r="R15" s="66"/>
      <c r="S15" s="85"/>
      <c r="T15" s="86"/>
      <c r="U15" s="86"/>
      <c r="V15" s="86"/>
      <c r="W15" s="86"/>
      <c r="X15" s="86"/>
      <c r="Y15" s="86"/>
      <c r="Z15" s="100"/>
      <c r="AA15" s="1"/>
    </row>
    <row r="16" spans="1:27" s="1" customFormat="1" ht="18.75" x14ac:dyDescent="0.2">
      <c r="A16" s="14">
        <f>S10+1</f>
        <v>44808</v>
      </c>
      <c r="B16" s="15"/>
      <c r="C16" s="12">
        <f>A16+1</f>
        <v>44809</v>
      </c>
      <c r="D16" s="13"/>
      <c r="E16" s="12">
        <f>C16+1</f>
        <v>44810</v>
      </c>
      <c r="F16" s="13"/>
      <c r="G16" s="12">
        <f>E16+1</f>
        <v>44811</v>
      </c>
      <c r="H16" s="13"/>
      <c r="I16" s="12">
        <f>G16+1</f>
        <v>44812</v>
      </c>
      <c r="J16" s="13"/>
      <c r="K16" s="72">
        <f>I16+1</f>
        <v>44813</v>
      </c>
      <c r="L16" s="73"/>
      <c r="M16" s="70"/>
      <c r="N16" s="70"/>
      <c r="O16" s="70"/>
      <c r="P16" s="70"/>
      <c r="Q16" s="70"/>
      <c r="R16" s="71"/>
      <c r="S16" s="102">
        <f>K16+1</f>
        <v>44814</v>
      </c>
      <c r="T16" s="103"/>
      <c r="U16" s="104"/>
      <c r="V16" s="104"/>
      <c r="W16" s="104"/>
      <c r="X16" s="104"/>
      <c r="Y16" s="104"/>
      <c r="Z16" s="105"/>
    </row>
    <row r="17" spans="1:27" s="1" customFormat="1" x14ac:dyDescent="0.2">
      <c r="A17" s="50"/>
      <c r="B17" s="51"/>
      <c r="C17" s="47"/>
      <c r="D17" s="48"/>
      <c r="E17" s="47"/>
      <c r="F17" s="48"/>
      <c r="G17" s="47"/>
      <c r="H17" s="48"/>
      <c r="I17" s="47"/>
      <c r="J17" s="48"/>
      <c r="K17" s="47"/>
      <c r="L17" s="49"/>
      <c r="M17" s="49"/>
      <c r="N17" s="49"/>
      <c r="O17" s="49"/>
      <c r="P17" s="49"/>
      <c r="Q17" s="49"/>
      <c r="R17" s="48"/>
      <c r="S17" s="50"/>
      <c r="T17" s="51"/>
      <c r="U17" s="51"/>
      <c r="V17" s="51"/>
      <c r="W17" s="51"/>
      <c r="X17" s="51"/>
      <c r="Y17" s="51"/>
      <c r="Z17" s="52"/>
    </row>
    <row r="18" spans="1:27" s="1" customFormat="1" x14ac:dyDescent="0.2">
      <c r="A18" s="50"/>
      <c r="B18" s="51"/>
      <c r="C18" s="47"/>
      <c r="D18" s="48"/>
      <c r="E18" s="47"/>
      <c r="F18" s="48"/>
      <c r="G18" s="47"/>
      <c r="H18" s="48"/>
      <c r="I18" s="47"/>
      <c r="J18" s="48"/>
      <c r="K18" s="47"/>
      <c r="L18" s="49"/>
      <c r="M18" s="49"/>
      <c r="N18" s="49"/>
      <c r="O18" s="49"/>
      <c r="P18" s="49"/>
      <c r="Q18" s="49"/>
      <c r="R18" s="48"/>
      <c r="S18" s="50"/>
      <c r="T18" s="51"/>
      <c r="U18" s="51"/>
      <c r="V18" s="51"/>
      <c r="W18" s="51"/>
      <c r="X18" s="51"/>
      <c r="Y18" s="51"/>
      <c r="Z18" s="52"/>
    </row>
    <row r="19" spans="1:27" s="1" customFormat="1" x14ac:dyDescent="0.2">
      <c r="A19" s="50"/>
      <c r="B19" s="51"/>
      <c r="C19" s="47"/>
      <c r="D19" s="48"/>
      <c r="E19" s="47"/>
      <c r="F19" s="48"/>
      <c r="G19" s="47"/>
      <c r="H19" s="48"/>
      <c r="I19" s="47"/>
      <c r="J19" s="48"/>
      <c r="K19" s="47"/>
      <c r="L19" s="49"/>
      <c r="M19" s="49"/>
      <c r="N19" s="49"/>
      <c r="O19" s="49"/>
      <c r="P19" s="49"/>
      <c r="Q19" s="49"/>
      <c r="R19" s="48"/>
      <c r="S19" s="50"/>
      <c r="T19" s="51"/>
      <c r="U19" s="51"/>
      <c r="V19" s="51"/>
      <c r="W19" s="51"/>
      <c r="X19" s="51"/>
      <c r="Y19" s="51"/>
      <c r="Z19" s="52"/>
    </row>
    <row r="20" spans="1:27" s="1" customFormat="1" x14ac:dyDescent="0.2">
      <c r="A20" s="50"/>
      <c r="B20" s="51"/>
      <c r="C20" s="47"/>
      <c r="D20" s="48"/>
      <c r="E20" s="47"/>
      <c r="F20" s="48"/>
      <c r="G20" s="47"/>
      <c r="H20" s="48"/>
      <c r="I20" s="47"/>
      <c r="J20" s="48"/>
      <c r="K20" s="47"/>
      <c r="L20" s="49"/>
      <c r="M20" s="49"/>
      <c r="N20" s="49"/>
      <c r="O20" s="49"/>
      <c r="P20" s="49"/>
      <c r="Q20" s="49"/>
      <c r="R20" s="48"/>
      <c r="S20" s="50"/>
      <c r="T20" s="51"/>
      <c r="U20" s="51"/>
      <c r="V20" s="51"/>
      <c r="W20" s="51"/>
      <c r="X20" s="51"/>
      <c r="Y20" s="51"/>
      <c r="Z20" s="52"/>
    </row>
    <row r="21" spans="1:27" s="2" customFormat="1" ht="13.15" customHeight="1" x14ac:dyDescent="0.2">
      <c r="A21" s="85"/>
      <c r="B21" s="86"/>
      <c r="C21" s="64"/>
      <c r="D21" s="66"/>
      <c r="E21" s="64"/>
      <c r="F21" s="66"/>
      <c r="G21" s="64"/>
      <c r="H21" s="66"/>
      <c r="I21" s="64"/>
      <c r="J21" s="66"/>
      <c r="K21" s="64"/>
      <c r="L21" s="65"/>
      <c r="M21" s="65"/>
      <c r="N21" s="65"/>
      <c r="O21" s="65"/>
      <c r="P21" s="65"/>
      <c r="Q21" s="65"/>
      <c r="R21" s="66"/>
      <c r="S21" s="85"/>
      <c r="T21" s="86"/>
      <c r="U21" s="86"/>
      <c r="V21" s="86"/>
      <c r="W21" s="86"/>
      <c r="X21" s="86"/>
      <c r="Y21" s="86"/>
      <c r="Z21" s="100"/>
      <c r="AA21" s="1"/>
    </row>
    <row r="22" spans="1:27" s="1" customFormat="1" ht="18.75" x14ac:dyDescent="0.2">
      <c r="A22" s="14">
        <f>S16+1</f>
        <v>44815</v>
      </c>
      <c r="B22" s="15"/>
      <c r="C22" s="12">
        <f>A22+1</f>
        <v>44816</v>
      </c>
      <c r="D22" s="13"/>
      <c r="E22" s="12">
        <f>C22+1</f>
        <v>44817</v>
      </c>
      <c r="F22" s="13"/>
      <c r="G22" s="12">
        <f>E22+1</f>
        <v>44818</v>
      </c>
      <c r="H22" s="13"/>
      <c r="I22" s="12">
        <f>G22+1</f>
        <v>44819</v>
      </c>
      <c r="J22" s="13"/>
      <c r="K22" s="72">
        <f>I22+1</f>
        <v>44820</v>
      </c>
      <c r="L22" s="73"/>
      <c r="M22" s="70"/>
      <c r="N22" s="70"/>
      <c r="O22" s="70"/>
      <c r="P22" s="70"/>
      <c r="Q22" s="70"/>
      <c r="R22" s="71"/>
      <c r="S22" s="102">
        <f>K22+1</f>
        <v>44821</v>
      </c>
      <c r="T22" s="103"/>
      <c r="U22" s="104"/>
      <c r="V22" s="104"/>
      <c r="W22" s="104"/>
      <c r="X22" s="104"/>
      <c r="Y22" s="104"/>
      <c r="Z22" s="105"/>
    </row>
    <row r="23" spans="1:27" s="1" customFormat="1" x14ac:dyDescent="0.2">
      <c r="A23" s="50"/>
      <c r="B23" s="51"/>
      <c r="C23" s="47"/>
      <c r="D23" s="48"/>
      <c r="E23" s="47"/>
      <c r="F23" s="48"/>
      <c r="G23" s="47"/>
      <c r="H23" s="48"/>
      <c r="I23" s="47"/>
      <c r="J23" s="48"/>
      <c r="K23" s="47"/>
      <c r="L23" s="49"/>
      <c r="M23" s="49"/>
      <c r="N23" s="49"/>
      <c r="O23" s="49"/>
      <c r="P23" s="49"/>
      <c r="Q23" s="49"/>
      <c r="R23" s="48"/>
      <c r="S23" s="50"/>
      <c r="T23" s="51"/>
      <c r="U23" s="51"/>
      <c r="V23" s="51"/>
      <c r="W23" s="51"/>
      <c r="X23" s="51"/>
      <c r="Y23" s="51"/>
      <c r="Z23" s="52"/>
    </row>
    <row r="24" spans="1:27" s="1" customFormat="1" x14ac:dyDescent="0.2">
      <c r="A24" s="50"/>
      <c r="B24" s="51"/>
      <c r="C24" s="47"/>
      <c r="D24" s="48"/>
      <c r="E24" s="47"/>
      <c r="F24" s="48"/>
      <c r="G24" s="47"/>
      <c r="H24" s="48"/>
      <c r="I24" s="47"/>
      <c r="J24" s="48"/>
      <c r="K24" s="47"/>
      <c r="L24" s="49"/>
      <c r="M24" s="49"/>
      <c r="N24" s="49"/>
      <c r="O24" s="49"/>
      <c r="P24" s="49"/>
      <c r="Q24" s="49"/>
      <c r="R24" s="48"/>
      <c r="S24" s="50"/>
      <c r="T24" s="51"/>
      <c r="U24" s="51"/>
      <c r="V24" s="51"/>
      <c r="W24" s="51"/>
      <c r="X24" s="51"/>
      <c r="Y24" s="51"/>
      <c r="Z24" s="52"/>
    </row>
    <row r="25" spans="1:27" s="1" customFormat="1" x14ac:dyDescent="0.2">
      <c r="A25" s="50"/>
      <c r="B25" s="51"/>
      <c r="C25" s="47"/>
      <c r="D25" s="48"/>
      <c r="E25" s="47"/>
      <c r="F25" s="48"/>
      <c r="G25" s="47"/>
      <c r="H25" s="48"/>
      <c r="I25" s="47"/>
      <c r="J25" s="48"/>
      <c r="K25" s="47"/>
      <c r="L25" s="49"/>
      <c r="M25" s="49"/>
      <c r="N25" s="49"/>
      <c r="O25" s="49"/>
      <c r="P25" s="49"/>
      <c r="Q25" s="49"/>
      <c r="R25" s="48"/>
      <c r="S25" s="50"/>
      <c r="T25" s="51"/>
      <c r="U25" s="51"/>
      <c r="V25" s="51"/>
      <c r="W25" s="51"/>
      <c r="X25" s="51"/>
      <c r="Y25" s="51"/>
      <c r="Z25" s="52"/>
    </row>
    <row r="26" spans="1:27" s="1" customFormat="1" x14ac:dyDescent="0.2">
      <c r="A26" s="50"/>
      <c r="B26" s="51"/>
      <c r="C26" s="47"/>
      <c r="D26" s="48"/>
      <c r="E26" s="47"/>
      <c r="F26" s="48"/>
      <c r="G26" s="47"/>
      <c r="H26" s="48"/>
      <c r="I26" s="47"/>
      <c r="J26" s="48"/>
      <c r="K26" s="47"/>
      <c r="L26" s="49"/>
      <c r="M26" s="49"/>
      <c r="N26" s="49"/>
      <c r="O26" s="49"/>
      <c r="P26" s="49"/>
      <c r="Q26" s="49"/>
      <c r="R26" s="48"/>
      <c r="S26" s="50"/>
      <c r="T26" s="51"/>
      <c r="U26" s="51"/>
      <c r="V26" s="51"/>
      <c r="W26" s="51"/>
      <c r="X26" s="51"/>
      <c r="Y26" s="51"/>
      <c r="Z26" s="52"/>
    </row>
    <row r="27" spans="1:27" s="2" customFormat="1" x14ac:dyDescent="0.2">
      <c r="A27" s="85"/>
      <c r="B27" s="86"/>
      <c r="C27" s="64"/>
      <c r="D27" s="66"/>
      <c r="E27" s="64"/>
      <c r="F27" s="66"/>
      <c r="G27" s="64"/>
      <c r="H27" s="66"/>
      <c r="I27" s="64"/>
      <c r="J27" s="66"/>
      <c r="K27" s="64"/>
      <c r="L27" s="65"/>
      <c r="M27" s="65"/>
      <c r="N27" s="65"/>
      <c r="O27" s="65"/>
      <c r="P27" s="65"/>
      <c r="Q27" s="65"/>
      <c r="R27" s="66"/>
      <c r="S27" s="85"/>
      <c r="T27" s="86"/>
      <c r="U27" s="86"/>
      <c r="V27" s="86"/>
      <c r="W27" s="86"/>
      <c r="X27" s="86"/>
      <c r="Y27" s="86"/>
      <c r="Z27" s="100"/>
      <c r="AA27" s="1"/>
    </row>
    <row r="28" spans="1:27" s="1" customFormat="1" ht="18.75" x14ac:dyDescent="0.2">
      <c r="A28" s="14">
        <f>S22+1</f>
        <v>44822</v>
      </c>
      <c r="B28" s="15"/>
      <c r="C28" s="12">
        <f>A28+1</f>
        <v>44823</v>
      </c>
      <c r="D28" s="13"/>
      <c r="E28" s="12">
        <f>C28+1</f>
        <v>44824</v>
      </c>
      <c r="F28" s="13"/>
      <c r="G28" s="12">
        <f>E28+1</f>
        <v>44825</v>
      </c>
      <c r="H28" s="13"/>
      <c r="I28" s="12">
        <f>G28+1</f>
        <v>44826</v>
      </c>
      <c r="J28" s="13"/>
      <c r="K28" s="72">
        <f>I28+1</f>
        <v>44827</v>
      </c>
      <c r="L28" s="73"/>
      <c r="M28" s="70"/>
      <c r="N28" s="70"/>
      <c r="O28" s="70"/>
      <c r="P28" s="70"/>
      <c r="Q28" s="70"/>
      <c r="R28" s="71"/>
      <c r="S28" s="102">
        <f>K28+1</f>
        <v>44828</v>
      </c>
      <c r="T28" s="103"/>
      <c r="U28" s="104"/>
      <c r="V28" s="104"/>
      <c r="W28" s="104"/>
      <c r="X28" s="104"/>
      <c r="Y28" s="104"/>
      <c r="Z28" s="105"/>
    </row>
    <row r="29" spans="1:27" s="1" customFormat="1" x14ac:dyDescent="0.2">
      <c r="A29" s="50"/>
      <c r="B29" s="51"/>
      <c r="C29" s="47"/>
      <c r="D29" s="48"/>
      <c r="E29" s="47"/>
      <c r="F29" s="48"/>
      <c r="G29" s="47"/>
      <c r="H29" s="48"/>
      <c r="I29" s="47"/>
      <c r="J29" s="48"/>
      <c r="K29" s="47"/>
      <c r="L29" s="49"/>
      <c r="M29" s="49"/>
      <c r="N29" s="49"/>
      <c r="O29" s="49"/>
      <c r="P29" s="49"/>
      <c r="Q29" s="49"/>
      <c r="R29" s="48"/>
      <c r="S29" s="50"/>
      <c r="T29" s="51"/>
      <c r="U29" s="51"/>
      <c r="V29" s="51"/>
      <c r="W29" s="51"/>
      <c r="X29" s="51"/>
      <c r="Y29" s="51"/>
      <c r="Z29" s="52"/>
    </row>
    <row r="30" spans="1:27" s="1" customFormat="1" x14ac:dyDescent="0.2">
      <c r="A30" s="50"/>
      <c r="B30" s="51"/>
      <c r="C30" s="47"/>
      <c r="D30" s="48"/>
      <c r="E30" s="47"/>
      <c r="F30" s="48"/>
      <c r="G30" s="47"/>
      <c r="H30" s="48"/>
      <c r="I30" s="47"/>
      <c r="J30" s="48"/>
      <c r="K30" s="47"/>
      <c r="L30" s="49"/>
      <c r="M30" s="49"/>
      <c r="N30" s="49"/>
      <c r="O30" s="49"/>
      <c r="P30" s="49"/>
      <c r="Q30" s="49"/>
      <c r="R30" s="48"/>
      <c r="S30" s="50"/>
      <c r="T30" s="51"/>
      <c r="U30" s="51"/>
      <c r="V30" s="51"/>
      <c r="W30" s="51"/>
      <c r="X30" s="51"/>
      <c r="Y30" s="51"/>
      <c r="Z30" s="52"/>
    </row>
    <row r="31" spans="1:27" s="1" customFormat="1" x14ac:dyDescent="0.2">
      <c r="A31" s="50"/>
      <c r="B31" s="51"/>
      <c r="C31" s="47"/>
      <c r="D31" s="48"/>
      <c r="E31" s="47"/>
      <c r="F31" s="48"/>
      <c r="G31" s="47"/>
      <c r="H31" s="48"/>
      <c r="I31" s="47"/>
      <c r="J31" s="48"/>
      <c r="K31" s="47"/>
      <c r="L31" s="49"/>
      <c r="M31" s="49"/>
      <c r="N31" s="49"/>
      <c r="O31" s="49"/>
      <c r="P31" s="49"/>
      <c r="Q31" s="49"/>
      <c r="R31" s="48"/>
      <c r="S31" s="50"/>
      <c r="T31" s="51"/>
      <c r="U31" s="51"/>
      <c r="V31" s="51"/>
      <c r="W31" s="51"/>
      <c r="X31" s="51"/>
      <c r="Y31" s="51"/>
      <c r="Z31" s="52"/>
    </row>
    <row r="32" spans="1:27" s="1" customFormat="1" x14ac:dyDescent="0.2">
      <c r="A32" s="50"/>
      <c r="B32" s="51"/>
      <c r="C32" s="47"/>
      <c r="D32" s="48"/>
      <c r="E32" s="47"/>
      <c r="F32" s="48"/>
      <c r="G32" s="47"/>
      <c r="H32" s="48"/>
      <c r="I32" s="47"/>
      <c r="J32" s="48"/>
      <c r="K32" s="47"/>
      <c r="L32" s="49"/>
      <c r="M32" s="49"/>
      <c r="N32" s="49"/>
      <c r="O32" s="49"/>
      <c r="P32" s="49"/>
      <c r="Q32" s="49"/>
      <c r="R32" s="48"/>
      <c r="S32" s="50"/>
      <c r="T32" s="51"/>
      <c r="U32" s="51"/>
      <c r="V32" s="51"/>
      <c r="W32" s="51"/>
      <c r="X32" s="51"/>
      <c r="Y32" s="51"/>
      <c r="Z32" s="52"/>
    </row>
    <row r="33" spans="1:27" s="2" customFormat="1" x14ac:dyDescent="0.2">
      <c r="A33" s="85"/>
      <c r="B33" s="86"/>
      <c r="C33" s="64"/>
      <c r="D33" s="66"/>
      <c r="E33" s="64"/>
      <c r="F33" s="66"/>
      <c r="G33" s="64"/>
      <c r="H33" s="66"/>
      <c r="I33" s="64"/>
      <c r="J33" s="66"/>
      <c r="K33" s="64"/>
      <c r="L33" s="65"/>
      <c r="M33" s="65"/>
      <c r="N33" s="65"/>
      <c r="O33" s="65"/>
      <c r="P33" s="65"/>
      <c r="Q33" s="65"/>
      <c r="R33" s="66"/>
      <c r="S33" s="85"/>
      <c r="T33" s="86"/>
      <c r="U33" s="86"/>
      <c r="V33" s="86"/>
      <c r="W33" s="86"/>
      <c r="X33" s="86"/>
      <c r="Y33" s="86"/>
      <c r="Z33" s="100"/>
      <c r="AA33" s="1"/>
    </row>
    <row r="34" spans="1:27" s="1" customFormat="1" ht="18.75" x14ac:dyDescent="0.2">
      <c r="A34" s="14">
        <f>S28+1</f>
        <v>44829</v>
      </c>
      <c r="B34" s="15"/>
      <c r="C34" s="12">
        <f>A34+1</f>
        <v>44830</v>
      </c>
      <c r="D34" s="13"/>
      <c r="E34" s="12">
        <f>C34+1</f>
        <v>44831</v>
      </c>
      <c r="F34" s="13"/>
      <c r="G34" s="12">
        <f>E34+1</f>
        <v>44832</v>
      </c>
      <c r="H34" s="13"/>
      <c r="I34" s="12">
        <f>G34+1</f>
        <v>44833</v>
      </c>
      <c r="J34" s="13"/>
      <c r="K34" s="72">
        <f>I34+1</f>
        <v>44834</v>
      </c>
      <c r="L34" s="73"/>
      <c r="M34" s="70"/>
      <c r="N34" s="70"/>
      <c r="O34" s="70"/>
      <c r="P34" s="70"/>
      <c r="Q34" s="70"/>
      <c r="R34" s="71"/>
      <c r="S34" s="102">
        <f>K34+1</f>
        <v>44835</v>
      </c>
      <c r="T34" s="103"/>
      <c r="U34" s="104"/>
      <c r="V34" s="104"/>
      <c r="W34" s="104"/>
      <c r="X34" s="104"/>
      <c r="Y34" s="104"/>
      <c r="Z34" s="105"/>
    </row>
    <row r="35" spans="1:27" s="1" customFormat="1" x14ac:dyDescent="0.2">
      <c r="A35" s="50"/>
      <c r="B35" s="51"/>
      <c r="C35" s="47"/>
      <c r="D35" s="48"/>
      <c r="E35" s="47"/>
      <c r="F35" s="48"/>
      <c r="G35" s="47"/>
      <c r="H35" s="48"/>
      <c r="I35" s="47"/>
      <c r="J35" s="48"/>
      <c r="K35" s="47"/>
      <c r="L35" s="49"/>
      <c r="M35" s="49"/>
      <c r="N35" s="49"/>
      <c r="O35" s="49"/>
      <c r="P35" s="49"/>
      <c r="Q35" s="49"/>
      <c r="R35" s="48"/>
      <c r="S35" s="50"/>
      <c r="T35" s="51"/>
      <c r="U35" s="51"/>
      <c r="V35" s="51"/>
      <c r="W35" s="51"/>
      <c r="X35" s="51"/>
      <c r="Y35" s="51"/>
      <c r="Z35" s="52"/>
    </row>
    <row r="36" spans="1:27" s="1" customFormat="1" x14ac:dyDescent="0.2">
      <c r="A36" s="50"/>
      <c r="B36" s="51"/>
      <c r="C36" s="47"/>
      <c r="D36" s="48"/>
      <c r="E36" s="47"/>
      <c r="F36" s="48"/>
      <c r="G36" s="47"/>
      <c r="H36" s="48"/>
      <c r="I36" s="47"/>
      <c r="J36" s="48"/>
      <c r="K36" s="47"/>
      <c r="L36" s="49"/>
      <c r="M36" s="49"/>
      <c r="N36" s="49"/>
      <c r="O36" s="49"/>
      <c r="P36" s="49"/>
      <c r="Q36" s="49"/>
      <c r="R36" s="48"/>
      <c r="S36" s="50"/>
      <c r="T36" s="51"/>
      <c r="U36" s="51"/>
      <c r="V36" s="51"/>
      <c r="W36" s="51"/>
      <c r="X36" s="51"/>
      <c r="Y36" s="51"/>
      <c r="Z36" s="52"/>
    </row>
    <row r="37" spans="1:27" s="1" customFormat="1" x14ac:dyDescent="0.2">
      <c r="A37" s="50"/>
      <c r="B37" s="51"/>
      <c r="C37" s="47"/>
      <c r="D37" s="48"/>
      <c r="E37" s="47"/>
      <c r="F37" s="48"/>
      <c r="G37" s="47"/>
      <c r="H37" s="48"/>
      <c r="I37" s="47"/>
      <c r="J37" s="48"/>
      <c r="K37" s="47"/>
      <c r="L37" s="49"/>
      <c r="M37" s="49"/>
      <c r="N37" s="49"/>
      <c r="O37" s="49"/>
      <c r="P37" s="49"/>
      <c r="Q37" s="49"/>
      <c r="R37" s="48"/>
      <c r="S37" s="50"/>
      <c r="T37" s="51"/>
      <c r="U37" s="51"/>
      <c r="V37" s="51"/>
      <c r="W37" s="51"/>
      <c r="X37" s="51"/>
      <c r="Y37" s="51"/>
      <c r="Z37" s="52"/>
    </row>
    <row r="38" spans="1:27" s="1" customFormat="1" x14ac:dyDescent="0.2">
      <c r="A38" s="50"/>
      <c r="B38" s="51"/>
      <c r="C38" s="47"/>
      <c r="D38" s="48"/>
      <c r="E38" s="47"/>
      <c r="F38" s="48"/>
      <c r="G38" s="47"/>
      <c r="H38" s="48"/>
      <c r="I38" s="47"/>
      <c r="J38" s="48"/>
      <c r="K38" s="47"/>
      <c r="L38" s="49"/>
      <c r="M38" s="49"/>
      <c r="N38" s="49"/>
      <c r="O38" s="49"/>
      <c r="P38" s="49"/>
      <c r="Q38" s="49"/>
      <c r="R38" s="48"/>
      <c r="S38" s="50"/>
      <c r="T38" s="51"/>
      <c r="U38" s="51"/>
      <c r="V38" s="51"/>
      <c r="W38" s="51"/>
      <c r="X38" s="51"/>
      <c r="Y38" s="51"/>
      <c r="Z38" s="52"/>
    </row>
    <row r="39" spans="1:27" s="2" customFormat="1" x14ac:dyDescent="0.2">
      <c r="A39" s="85"/>
      <c r="B39" s="86"/>
      <c r="C39" s="64"/>
      <c r="D39" s="66"/>
      <c r="E39" s="64"/>
      <c r="F39" s="66"/>
      <c r="G39" s="64"/>
      <c r="H39" s="66"/>
      <c r="I39" s="64"/>
      <c r="J39" s="66"/>
      <c r="K39" s="64"/>
      <c r="L39" s="65"/>
      <c r="M39" s="65"/>
      <c r="N39" s="65"/>
      <c r="O39" s="65"/>
      <c r="P39" s="65"/>
      <c r="Q39" s="65"/>
      <c r="R39" s="66"/>
      <c r="S39" s="85"/>
      <c r="T39" s="86"/>
      <c r="U39" s="86"/>
      <c r="V39" s="86"/>
      <c r="W39" s="86"/>
      <c r="X39" s="86"/>
      <c r="Y39" s="86"/>
      <c r="Z39" s="100"/>
      <c r="AA39" s="1"/>
    </row>
    <row r="40" spans="1:27" ht="18.75" x14ac:dyDescent="0.25">
      <c r="A40" s="14">
        <f>S34+1</f>
        <v>44836</v>
      </c>
      <c r="B40" s="15"/>
      <c r="C40" s="12">
        <f>A40+1</f>
        <v>44837</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0"/>
      <c r="B41" s="51"/>
      <c r="C41" s="47"/>
      <c r="D41" s="48"/>
      <c r="E41" s="18"/>
      <c r="F41" s="6"/>
      <c r="G41" s="6"/>
      <c r="H41" s="6"/>
      <c r="I41" s="6"/>
      <c r="J41" s="6"/>
      <c r="K41" s="6"/>
      <c r="L41" s="6"/>
      <c r="M41" s="6"/>
      <c r="N41" s="6"/>
      <c r="O41" s="6"/>
      <c r="P41" s="6"/>
      <c r="Q41" s="6"/>
      <c r="R41" s="6"/>
      <c r="S41" s="6"/>
      <c r="T41" s="6"/>
      <c r="U41" s="6"/>
      <c r="V41" s="6"/>
      <c r="W41" s="6"/>
      <c r="X41" s="6"/>
      <c r="Y41" s="6"/>
      <c r="Z41" s="8"/>
    </row>
    <row r="42" spans="1:27" x14ac:dyDescent="0.2">
      <c r="A42" s="50"/>
      <c r="B42" s="51"/>
      <c r="C42" s="47"/>
      <c r="D42" s="48"/>
      <c r="E42" s="18"/>
      <c r="F42" s="6"/>
      <c r="G42" s="6"/>
      <c r="H42" s="6"/>
      <c r="I42" s="6"/>
      <c r="J42" s="6"/>
      <c r="K42" s="6"/>
      <c r="L42" s="6"/>
      <c r="M42" s="6"/>
      <c r="N42" s="6"/>
      <c r="O42" s="6"/>
      <c r="P42" s="6"/>
      <c r="Q42" s="6"/>
      <c r="R42" s="6"/>
      <c r="S42" s="6"/>
      <c r="T42" s="6"/>
      <c r="U42" s="6"/>
      <c r="V42" s="6"/>
      <c r="W42" s="6"/>
      <c r="X42" s="6"/>
      <c r="Y42" s="6"/>
      <c r="Z42" s="7"/>
    </row>
    <row r="43" spans="1:27" x14ac:dyDescent="0.2">
      <c r="A43" s="50"/>
      <c r="B43" s="51"/>
      <c r="C43" s="47"/>
      <c r="D43" s="48"/>
      <c r="E43" s="18"/>
      <c r="F43" s="6"/>
      <c r="G43" s="6"/>
      <c r="H43" s="6"/>
      <c r="I43" s="6"/>
      <c r="J43" s="6"/>
      <c r="K43" s="6"/>
      <c r="L43" s="6"/>
      <c r="M43" s="6"/>
      <c r="N43" s="6"/>
      <c r="O43" s="6"/>
      <c r="P43" s="6"/>
      <c r="Q43" s="6"/>
      <c r="R43" s="6"/>
      <c r="S43" s="6"/>
      <c r="T43" s="6"/>
      <c r="U43" s="6"/>
      <c r="V43" s="6"/>
      <c r="W43" s="6"/>
      <c r="X43" s="6"/>
      <c r="Y43" s="6"/>
      <c r="Z43" s="7"/>
    </row>
    <row r="44" spans="1:27" x14ac:dyDescent="0.2">
      <c r="A44" s="50"/>
      <c r="B44" s="51"/>
      <c r="C44" s="47"/>
      <c r="D44" s="48"/>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85"/>
      <c r="B45" s="86"/>
      <c r="C45" s="64"/>
      <c r="D45" s="66"/>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About</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2022-11-09T16:45:01Z</dcterms:modified>
</cp:coreProperties>
</file>